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xnoService\Desktop\Мои ДОКУМЕНТЫ РАБОТА\Отдел логистики\Расход по ОДПУ для сайта\2022 год\октябрь\"/>
    </mc:Choice>
  </mc:AlternateContent>
  <bookViews>
    <workbookView xWindow="-120" yWindow="-120" windowWidth="20730" windowHeight="11160"/>
  </bookViews>
  <sheets>
    <sheet name="Для НАЧИСЛЕНИЯ" sheetId="2" r:id="rId1"/>
  </sheets>
  <definedNames>
    <definedName name="_xlnm._FilterDatabase" localSheetId="0" hidden="1">'Для НАЧИСЛЕНИЯ'!#REF!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9" i="2" l="1"/>
  <c r="D209" i="2"/>
  <c r="E126" i="2"/>
  <c r="D126" i="2"/>
  <c r="E112" i="2"/>
  <c r="D112" i="2"/>
  <c r="E165" i="2" l="1"/>
  <c r="D165" i="2"/>
  <c r="E164" i="2"/>
  <c r="D164" i="2"/>
  <c r="E163" i="2"/>
  <c r="D163" i="2"/>
  <c r="D151" i="2"/>
  <c r="D109" i="2" l="1"/>
  <c r="D108" i="2"/>
  <c r="E108" i="2"/>
  <c r="E166" i="2" l="1"/>
  <c r="D166" i="2"/>
  <c r="D150" i="2"/>
  <c r="D102" i="2"/>
  <c r="D200" i="2"/>
  <c r="D174" i="2"/>
  <c r="D132" i="2"/>
  <c r="D129" i="2"/>
  <c r="E111" i="2"/>
  <c r="D111" i="2"/>
  <c r="D57" i="2"/>
  <c r="D20" i="2" l="1"/>
</calcChain>
</file>

<file path=xl/sharedStrings.xml><?xml version="1.0" encoding="utf-8"?>
<sst xmlns="http://schemas.openxmlformats.org/spreadsheetml/2006/main" count="230" uniqueCount="230">
  <si>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</si>
  <si>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</si>
  <si>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</si>
  <si>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</si>
  <si>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</si>
  <si>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</si>
  <si>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</si>
  <si>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</si>
  <si>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</si>
  <si>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</si>
  <si>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</si>
  <si>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</si>
  <si>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</si>
  <si>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</si>
  <si>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</si>
  <si>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</si>
  <si>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</si>
  <si>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</si>
  <si>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</si>
  <si>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</si>
  <si>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</si>
  <si>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</si>
  <si>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</si>
  <si>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</si>
  <si>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</si>
  <si>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</si>
  <si>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</si>
  <si>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</si>
  <si>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</si>
  <si>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</si>
  <si>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</si>
  <si>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</si>
  <si>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</si>
  <si>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</si>
  <si>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</si>
  <si>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</si>
  <si>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</si>
  <si>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</si>
  <si>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</si>
  <si>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</si>
  <si>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</si>
  <si>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</si>
  <si>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</si>
  <si>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</si>
  <si>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</si>
  <si>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</si>
  <si>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</si>
  <si>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</si>
  <si>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</si>
  <si>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</si>
  <si>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</si>
  <si>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</si>
  <si>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</si>
  <si>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</si>
  <si>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</si>
  <si>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</si>
  <si>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</si>
  <si>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</si>
  <si>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</si>
  <si>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</si>
  <si>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</si>
  <si>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</si>
  <si>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</si>
  <si>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</si>
  <si>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</si>
  <si>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</si>
  <si>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</si>
  <si>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</si>
  <si>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</si>
  <si>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</si>
  <si>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</si>
  <si>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лит.Б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</si>
  <si>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</si>
  <si>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</si>
  <si>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</si>
  <si>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</si>
  <si>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</si>
  <si>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</si>
  <si>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</si>
  <si>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20 линия д.9</t>
  </si>
  <si>
    <t>Наличная ул., д.15 А с гвс</t>
  </si>
  <si>
    <t>Гаванская ул. ,д.2/97</t>
  </si>
  <si>
    <t>Гаванская ул. ,д.4</t>
  </si>
  <si>
    <t>Гаванская ул., д.24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</si>
  <si>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</si>
  <si>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</si>
  <si>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</si>
  <si>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</si>
  <si>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</si>
  <si>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</si>
  <si>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</si>
  <si>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</si>
  <si>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</si>
  <si>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</si>
  <si>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</si>
  <si>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</si>
  <si>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</si>
  <si>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Гаванская ул. ,д.6</t>
  </si>
  <si>
    <t>Гаванская ул. ,д.10</t>
  </si>
  <si>
    <t>Гаванская ул., д.11</t>
  </si>
  <si>
    <t>Среднегаванский пр., д.14</t>
  </si>
  <si>
    <t>Гаванская ул., д.38</t>
  </si>
  <si>
    <t>Наличная ул., д.5</t>
  </si>
  <si>
    <t>Наличная ул., д.7</t>
  </si>
  <si>
    <t>Нахимова ул., д.14/41 лит.А</t>
  </si>
  <si>
    <t>Нахимова ул., д.14/41 лит.Б</t>
  </si>
  <si>
    <t>Остоумова ул., д.10</t>
  </si>
  <si>
    <t>Среднегаванский пр., д.2/20 лит.А</t>
  </si>
  <si>
    <t>Среднегаванский пр., д.2/20 лит.Б</t>
  </si>
  <si>
    <t>Средний пр., д.99/18 Гаванская лит.А</t>
  </si>
  <si>
    <t>Весельная ул., д. 11</t>
  </si>
  <si>
    <t>Шевченко ул., д.32</t>
  </si>
  <si>
    <t>Шевченко ул., д.34</t>
  </si>
  <si>
    <t>Малый пр., д.70</t>
  </si>
  <si>
    <t>Беринга ул., д.32 к.1</t>
  </si>
  <si>
    <t>Беринга ул., д.32 к.3</t>
  </si>
  <si>
    <t>Беринга ул., д.34</t>
  </si>
  <si>
    <t>Гаванская ул., д.12 (гвс)</t>
  </si>
  <si>
    <t>Опочинина ул., д.13 (гвс)</t>
  </si>
  <si>
    <t>Гаванская ул., д.26 (гвс)</t>
  </si>
  <si>
    <t>Большой пр., д.82 лит.А</t>
  </si>
  <si>
    <t>Большой пр., д.82 лит.Б</t>
  </si>
  <si>
    <t>Карташихина ул., д.22</t>
  </si>
  <si>
    <t>Карташихина ул., д.20</t>
  </si>
  <si>
    <t>Гаванская ул., д.35</t>
  </si>
  <si>
    <t>Карташихина ул., д.22 А с гвс</t>
  </si>
  <si>
    <t>Морская наб., д.9 лит.В</t>
  </si>
  <si>
    <t>Большой пр., д.62</t>
  </si>
  <si>
    <t>Нахимова ул., д.1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</si>
  <si>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</si>
  <si>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</si>
  <si>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</si>
  <si>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</si>
  <si>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</si>
  <si>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</si>
  <si>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</si>
  <si>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</si>
  <si>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</si>
  <si>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</si>
  <si>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</si>
  <si>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д.26 к.3</t>
  </si>
  <si>
    <t>Беринга ул., д.28 к.2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</si>
  <si>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</si>
  <si>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</si>
  <si>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</si>
  <si>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</si>
  <si>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,д.7</t>
  </si>
  <si>
    <t>Гаванская ул. ,д.9</t>
  </si>
  <si>
    <t>Гаванская ул., д.17</t>
  </si>
  <si>
    <t>Гаванская ул., д.37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</si>
  <si>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</si>
  <si>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</si>
  <si>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</si>
  <si>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</si>
  <si>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</si>
  <si>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</si>
  <si>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</si>
  <si>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</si>
  <si>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</si>
  <si>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</si>
  <si>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</si>
  <si>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д.7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</si>
  <si>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</si>
  <si>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</si>
  <si>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</si>
  <si>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</si>
  <si>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</si>
  <si>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</si>
  <si>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</si>
  <si>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</si>
  <si>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д.15</t>
  </si>
  <si>
    <t>Наличная ул., д.14</t>
  </si>
  <si>
    <t>Наличная ул., д.19</t>
  </si>
  <si>
    <t>Наличная ул., д.19 к.2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</si>
  <si>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</si>
  <si>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</si>
  <si>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</si>
  <si>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</si>
  <si>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</si>
  <si>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</si>
  <si>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</si>
  <si>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</si>
  <si>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</si>
  <si>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</si>
  <si>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</si>
  <si>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</si>
  <si>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</si>
  <si>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</si>
  <si>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</si>
  <si>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Опочинина ул., д.6</t>
  </si>
  <si>
    <t>Среднегаванский пр., д.1/3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</si>
  <si>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</si>
  <si>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</si>
  <si>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</si>
  <si>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</si>
  <si>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</si>
  <si>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Шевченко ул., д.9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</si>
  <si>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</si>
  <si>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</si>
  <si>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</si>
  <si>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</si>
  <si>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</si>
  <si>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</si>
  <si>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</si>
  <si>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</si>
  <si>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д.37</t>
  </si>
  <si>
    <t>Наличная ул., д.12</t>
  </si>
  <si>
    <t xml:space="preserve">Наличная ул., д.21 </t>
  </si>
  <si>
    <t>ГВС м3</t>
  </si>
  <si>
    <t xml:space="preserve">Шевченко ул., д.11 </t>
  </si>
  <si>
    <t>Весельная ул., д.8</t>
  </si>
  <si>
    <t>Гаванская ул., д.30</t>
  </si>
  <si>
    <t>Гаванская ул., д.32</t>
  </si>
  <si>
    <t>Гаванская ул., д.34</t>
  </si>
  <si>
    <t>Гаванская ул., д.36</t>
  </si>
  <si>
    <t>Опочинина ул., д.11</t>
  </si>
  <si>
    <t>Шевченко ул., д.2А</t>
  </si>
  <si>
    <t>Шевченко ул., д.22 к.1</t>
  </si>
  <si>
    <t>Шевченко ул., д.33</t>
  </si>
  <si>
    <t>20 линия д.13 А</t>
  </si>
  <si>
    <t>20 линия д.15</t>
  </si>
  <si>
    <t>10 линия д.17</t>
  </si>
  <si>
    <t>Средний пр., д.70</t>
  </si>
  <si>
    <t>Наличная ул., д.36 к.3</t>
  </si>
  <si>
    <t>13 линия д.54 лит.В</t>
  </si>
  <si>
    <t xml:space="preserve">Детская ул., д.17 </t>
  </si>
  <si>
    <t>Карташихина ул., д.21 (+д.23)</t>
  </si>
  <si>
    <t>19 линия д.6+6А</t>
  </si>
  <si>
    <t>Расход  Отопление и ГВС  по ОДПУ за Октябрь  месяц 2022 года</t>
  </si>
  <si>
    <t>ОТОПЛЕНИЕ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</si>
</sst>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9C0006"/>
      <name val="Arial"/>
      <family val="2"/>
      <charset val="204"/>
    </font>
    <font>
      <i/>
      <sz val="10"/>
      <color rgb="FF7F7F7F"/>
      <name val="Arial"/>
      <family val="2"/>
      <charset val="204"/>
    </font>
    <font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8" borderId="12" applyNumberFormat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9" applyNumberFormat="0" applyAlignment="0" applyProtection="0"/>
    <xf numFmtId="0" fontId="32" fillId="7" borderId="10" applyNumberFormat="0" applyAlignment="0" applyProtection="0"/>
    <xf numFmtId="0" fontId="33" fillId="7" borderId="9" applyNumberFormat="0" applyAlignment="0" applyProtection="0"/>
    <xf numFmtId="0" fontId="34" fillId="0" borderId="11" applyNumberFormat="0" applyFill="0" applyAlignment="0" applyProtection="0"/>
    <xf numFmtId="0" fontId="35" fillId="8" borderId="12" applyNumberFormat="0" applyAlignment="0" applyProtection="0"/>
    <xf numFmtId="0" fontId="36" fillId="0" borderId="0" applyNumberFormat="0" applyFill="0" applyBorder="0" applyAlignment="0" applyProtection="0"/>
    <xf numFmtId="0" fontId="24" fillId="9" borderId="13" applyNumberFormat="0" applyFont="0" applyAlignment="0" applyProtection="0"/>
    <xf numFmtId="0" fontId="37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38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8" fillId="33" borderId="0" applyNumberFormat="0" applyBorder="0" applyAlignment="0" applyProtection="0"/>
  </cellStyleXfs>
  <cellXfs count="39">
    <xf numFmtId="0" fontId="0" fillId="0" borderId="0" xfId="0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</cellXfs>
  <cellStyles count="83">
    <cellStyle name="20% — акцент1" xfId="60" builtinId="30" customBuiltin="1"/>
    <cellStyle name="20% — акцент1 2" xfId="3"/>
    <cellStyle name="20% — акцент2" xfId="64" builtinId="34" customBuiltin="1"/>
    <cellStyle name="20% — акцент2 2" xfId="4"/>
    <cellStyle name="20% — акцент3" xfId="68" builtinId="38" customBuiltin="1"/>
    <cellStyle name="20% — акцент3 2" xfId="5"/>
    <cellStyle name="20% — акцент4" xfId="72" builtinId="42" customBuiltin="1"/>
    <cellStyle name="20% — акцент4 2" xfId="6"/>
    <cellStyle name="20% — акцент5" xfId="76" builtinId="46" customBuiltin="1"/>
    <cellStyle name="20% — акцент5 2" xfId="7"/>
    <cellStyle name="20% — акцент6" xfId="80" builtinId="50" customBuiltin="1"/>
    <cellStyle name="20% — акцент6 2" xfId="8"/>
    <cellStyle name="40% — акцент1" xfId="61" builtinId="31" customBuiltin="1"/>
    <cellStyle name="40% — акцент1 2" xfId="9"/>
    <cellStyle name="40% — акцент2" xfId="65" builtinId="35" customBuiltin="1"/>
    <cellStyle name="40% — акцент2 2" xfId="10"/>
    <cellStyle name="40% — акцент3" xfId="69" builtinId="39" customBuiltin="1"/>
    <cellStyle name="40% — акцент3 2" xfId="11"/>
    <cellStyle name="40% — акцент4" xfId="73" builtinId="43" customBuiltin="1"/>
    <cellStyle name="40% — акцент4 2" xfId="12"/>
    <cellStyle name="40% — акцент5" xfId="77" builtinId="47" customBuiltin="1"/>
    <cellStyle name="40% — акцент5 2" xfId="13"/>
    <cellStyle name="40% — акцент6" xfId="81" builtinId="51" customBuiltin="1"/>
    <cellStyle name="40% — акцент6 2" xfId="14"/>
    <cellStyle name="60% — акцент1" xfId="62" builtinId="32" customBuiltin="1"/>
    <cellStyle name="60% — акцент1 2" xfId="15"/>
    <cellStyle name="60% — акцент2" xfId="66" builtinId="36" customBuiltin="1"/>
    <cellStyle name="60% — акцент2 2" xfId="16"/>
    <cellStyle name="60% — акцент3" xfId="70" builtinId="40" customBuiltin="1"/>
    <cellStyle name="60% — акцент3 2" xfId="17"/>
    <cellStyle name="60% — акцент4" xfId="74" builtinId="44" customBuiltin="1"/>
    <cellStyle name="60% — акцент4 2" xfId="18"/>
    <cellStyle name="60% — акцент5" xfId="78" builtinId="48" customBuiltin="1"/>
    <cellStyle name="60% — акцент5 2" xfId="19"/>
    <cellStyle name="60% — акцент6" xfId="82" builtinId="52" customBuiltin="1"/>
    <cellStyle name="60% — акцент6 2" xfId="20"/>
    <cellStyle name="Акцент1" xfId="59" builtinId="29" customBuiltin="1"/>
    <cellStyle name="Акцент1 2" xfId="21"/>
    <cellStyle name="Акцент2" xfId="63" builtinId="33" customBuiltin="1"/>
    <cellStyle name="Акцент2 2" xfId="22"/>
    <cellStyle name="Акцент3" xfId="67" builtinId="37" customBuiltin="1"/>
    <cellStyle name="Акцент3 2" xfId="23"/>
    <cellStyle name="Акцент4" xfId="71" builtinId="41" customBuiltin="1"/>
    <cellStyle name="Акцент4 2" xfId="24"/>
    <cellStyle name="Акцент5" xfId="75" builtinId="45" customBuiltin="1"/>
    <cellStyle name="Акцент5 2" xfId="25"/>
    <cellStyle name="Акцент6" xfId="79" builtinId="49" customBuiltin="1"/>
    <cellStyle name="Акцент6 2" xfId="26"/>
    <cellStyle name="Ввод " xfId="50" builtinId="20" customBuiltin="1"/>
    <cellStyle name="Ввод  2" xfId="27"/>
    <cellStyle name="Вывод" xfId="51" builtinId="21" customBuiltin="1"/>
    <cellStyle name="Вывод 2" xfId="28"/>
    <cellStyle name="Вычисление" xfId="52" builtinId="22" customBuiltin="1"/>
    <cellStyle name="Вычисление 2" xfId="29"/>
    <cellStyle name="Заголовок 1" xfId="43" builtinId="16" customBuiltin="1"/>
    <cellStyle name="Заголовок 1 2" xfId="30"/>
    <cellStyle name="Заголовок 2" xfId="44" builtinId="17" customBuiltin="1"/>
    <cellStyle name="Заголовок 2 2" xfId="31"/>
    <cellStyle name="Заголовок 3" xfId="45" builtinId="18" customBuiltin="1"/>
    <cellStyle name="Заголовок 3 2" xfId="32"/>
    <cellStyle name="Заголовок 4" xfId="46" builtinId="19" customBuiltin="1"/>
    <cellStyle name="Заголовок 4 2" xfId="33"/>
    <cellStyle name="Итог" xfId="58" builtinId="25" customBuiltin="1"/>
    <cellStyle name="Итог 2" xfId="34"/>
    <cellStyle name="Контрольная ячейка" xfId="54" builtinId="23" customBuiltin="1"/>
    <cellStyle name="Контрольная ячейка 2" xfId="35"/>
    <cellStyle name="Название" xfId="2" builtinId="15" customBuiltin="1"/>
    <cellStyle name="Нейтральный" xfId="49" builtinId="28" customBuiltin="1"/>
    <cellStyle name="Нейтральный 2" xfId="36"/>
    <cellStyle name="Обычный" xfId="0" builtinId="0"/>
    <cellStyle name="Обычный 2" xfId="1"/>
    <cellStyle name="Плохой" xfId="48" builtinId="27" customBuiltin="1"/>
    <cellStyle name="Плохой 2" xfId="37"/>
    <cellStyle name="Пояснение" xfId="57" builtinId="53" customBuiltin="1"/>
    <cellStyle name="Пояснение 2" xfId="38"/>
    <cellStyle name="Примечание" xfId="56" builtinId="10" customBuiltin="1"/>
    <cellStyle name="Примечание 2" xfId="39"/>
    <cellStyle name="Связанная ячейка" xfId="53" builtinId="24" customBuiltin="1"/>
    <cellStyle name="Связанная ячейка 2" xfId="40"/>
    <cellStyle name="Текст предупреждения" xfId="55" builtinId="11" customBuiltin="1"/>
    <cellStyle name="Текст предупреждения 2" xfId="41"/>
    <cellStyle name="Хороший" xfId="47" builtinId="26" customBuiltin="1"/>
    <cellStyle name="Хороший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8"/>
  <sheetViews>
    <sheetView tabSelected="1" topLeftCell="C1" zoomScaleNormal="100" workbookViewId="0">
      <pane ySplit="2" topLeftCell="A3" activePane="bottomLeft" state="frozen"/>
      <selection activeCell="B1" sqref="B1"/>
      <selection pane="bottomLeft" activeCell="E43" sqref="E43:E44"/>
    </sheetView>
  </sheetViews>
  <sheetFormatPr defaultRowHeight="15.75" x14ac:dyDescent="0.25"/>
  <cols>
    <col min="1" max="1" width="0" style="1" hidden="1" customWidth="1"/>
    <col min="2" max="2" width="6" style="1" hidden="1" customWidth="1"/>
    <col min="3" max="3" width="40.5703125" style="2" customWidth="1"/>
    <col min="4" max="4" width="16.5703125" style="19" customWidth="1"/>
    <col min="5" max="5" width="14" style="3" customWidth="1"/>
    <col min="6" max="16384" width="9.140625" style="1"/>
  </cols>
  <sheetData>
    <row r="1" spans="1:5" s="3" customFormat="1" ht="38.25" customHeight="1" x14ac:dyDescent="0.25">
      <c r="B1" s="27" t="s">
        <v>228</v>
      </c>
      <c r="C1" s="27"/>
      <c r="D1" s="27"/>
      <c r="E1" s="27"/>
    </row>
    <row r="2" spans="1:5" ht="53.25" customHeight="1" x14ac:dyDescent="0.25">
      <c r="B2" s="25" t="s">
        <v>57</v>
      </c>
      <c r="C2" s="22" t="s">
        <v>0</v>
      </c>
      <c r="D2" s="23" t="s">
        <v>229</v>
      </c>
      <c r="E2" s="23" t="s">
        <v>208</v>
      </c>
    </row>
    <row r="3" spans="1:5" ht="15.75" customHeight="1" x14ac:dyDescent="0.25">
      <c r="A3" s="9"/>
      <c r="B3" s="21">
        <v>1</v>
      </c>
      <c r="C3" s="12" t="s">
        <v>129</v>
      </c>
      <c r="D3" s="26">
        <v>58.962000000000003</v>
      </c>
      <c r="E3" s="16"/>
    </row>
    <row r="4" spans="1:5" ht="15.75" customHeight="1" x14ac:dyDescent="0.25">
      <c r="A4" s="9"/>
      <c r="B4" s="21">
        <v>2</v>
      </c>
      <c r="C4" s="12" t="s">
        <v>130</v>
      </c>
      <c r="D4" s="26">
        <v>77.534000000000006</v>
      </c>
      <c r="E4" s="16"/>
    </row>
    <row r="5" spans="1:5" ht="15.75" customHeight="1" x14ac:dyDescent="0.25">
      <c r="A5" s="9"/>
      <c r="B5" s="21">
        <v>3</v>
      </c>
      <c r="C5" s="12" t="s">
        <v>131</v>
      </c>
      <c r="D5" s="26">
        <v>43.274000000000001</v>
      </c>
      <c r="E5" s="16"/>
    </row>
    <row r="6" spans="1:5" ht="15.75" customHeight="1" x14ac:dyDescent="0.25">
      <c r="A6" s="9"/>
      <c r="B6" s="21">
        <v>4</v>
      </c>
      <c r="C6" s="12" t="s">
        <v>132</v>
      </c>
      <c r="D6" s="26">
        <v>119.926</v>
      </c>
      <c r="E6" s="16"/>
    </row>
    <row r="7" spans="1:5" ht="15.75" customHeight="1" x14ac:dyDescent="0.25">
      <c r="A7" s="9"/>
      <c r="B7" s="21">
        <v>5</v>
      </c>
      <c r="C7" s="12" t="s">
        <v>133</v>
      </c>
      <c r="D7" s="26">
        <v>83.734999999999999</v>
      </c>
      <c r="E7" s="16"/>
    </row>
    <row r="8" spans="1:5" ht="15.75" customHeight="1" x14ac:dyDescent="0.25">
      <c r="A8" s="9"/>
      <c r="B8" s="21">
        <v>6</v>
      </c>
      <c r="C8" s="12" t="s">
        <v>134</v>
      </c>
      <c r="D8" s="26">
        <v>73.049000000000007</v>
      </c>
      <c r="E8" s="16"/>
    </row>
    <row r="9" spans="1:5" ht="15.75" customHeight="1" x14ac:dyDescent="0.25">
      <c r="A9" s="9"/>
      <c r="B9" s="21">
        <v>7</v>
      </c>
      <c r="C9" s="12" t="s">
        <v>135</v>
      </c>
      <c r="D9" s="26">
        <v>77.819999999999993</v>
      </c>
      <c r="E9" s="16"/>
    </row>
    <row r="10" spans="1:5" ht="15.75" customHeight="1" x14ac:dyDescent="0.25">
      <c r="A10" s="9"/>
      <c r="B10" s="21">
        <v>8</v>
      </c>
      <c r="C10" s="12" t="s">
        <v>136</v>
      </c>
      <c r="D10" s="28">
        <v>127.52</v>
      </c>
      <c r="E10" s="16"/>
    </row>
    <row r="11" spans="1:5" ht="15.75" customHeight="1" x14ac:dyDescent="0.25">
      <c r="A11" s="9"/>
      <c r="B11" s="21">
        <v>9</v>
      </c>
      <c r="C11" s="12" t="s">
        <v>137</v>
      </c>
      <c r="D11" s="29"/>
      <c r="E11" s="16"/>
    </row>
    <row r="12" spans="1:5" ht="15.75" customHeight="1" x14ac:dyDescent="0.25">
      <c r="A12" s="9"/>
      <c r="B12" s="21">
        <v>10</v>
      </c>
      <c r="C12" s="12" t="s">
        <v>138</v>
      </c>
      <c r="D12" s="28">
        <v>105.85</v>
      </c>
      <c r="E12" s="16"/>
    </row>
    <row r="13" spans="1:5" ht="15.75" customHeight="1" x14ac:dyDescent="0.25">
      <c r="A13" s="9"/>
      <c r="B13" s="21">
        <v>11</v>
      </c>
      <c r="C13" s="12" t="s">
        <v>139</v>
      </c>
      <c r="D13" s="29"/>
      <c r="E13" s="16"/>
    </row>
    <row r="14" spans="1:5" ht="15.75" customHeight="1" x14ac:dyDescent="0.25">
      <c r="A14" s="9"/>
      <c r="B14" s="21">
        <v>12</v>
      </c>
      <c r="C14" s="12" t="s">
        <v>140</v>
      </c>
      <c r="D14" s="26">
        <v>62.649000000000001</v>
      </c>
      <c r="E14" s="16"/>
    </row>
    <row r="15" spans="1:5" ht="15.75" customHeight="1" x14ac:dyDescent="0.25">
      <c r="A15" s="9"/>
      <c r="B15" s="21">
        <v>13</v>
      </c>
      <c r="C15" s="10" t="s">
        <v>141</v>
      </c>
      <c r="D15" s="26">
        <v>49.191000000000003</v>
      </c>
      <c r="E15" s="16"/>
    </row>
    <row r="16" spans="1:5" ht="15" customHeight="1" x14ac:dyDescent="0.25">
      <c r="A16" s="4"/>
      <c r="B16" s="21">
        <v>14</v>
      </c>
      <c r="C16" s="10" t="s">
        <v>114</v>
      </c>
      <c r="D16" s="26">
        <v>89.061800000000005</v>
      </c>
      <c r="E16" s="16">
        <v>367.02</v>
      </c>
    </row>
    <row r="17" spans="1:7" s="6" customFormat="1" ht="15" customHeight="1" x14ac:dyDescent="0.25">
      <c r="A17" s="5"/>
      <c r="B17" s="21">
        <v>15</v>
      </c>
      <c r="C17" s="10" t="s">
        <v>115</v>
      </c>
      <c r="D17" s="26">
        <v>105.30229999999999</v>
      </c>
      <c r="E17" s="16">
        <v>735.19500000000005</v>
      </c>
    </row>
    <row r="18" spans="1:7" s="6" customFormat="1" ht="15" customHeight="1" x14ac:dyDescent="0.25">
      <c r="A18" s="5"/>
      <c r="B18" s="21">
        <v>16</v>
      </c>
      <c r="C18" s="11" t="s">
        <v>116</v>
      </c>
      <c r="D18" s="26">
        <v>84.788759999999996</v>
      </c>
      <c r="E18" s="16">
        <v>392.654</v>
      </c>
    </row>
    <row r="19" spans="1:7" s="3" customFormat="1" ht="15" customHeight="1" x14ac:dyDescent="0.25">
      <c r="A19" s="4">
        <v>1</v>
      </c>
      <c r="B19" s="21">
        <v>17</v>
      </c>
      <c r="C19" s="10" t="s">
        <v>1</v>
      </c>
      <c r="D19" s="26">
        <v>74.242442317634314</v>
      </c>
      <c r="E19" s="16">
        <v>417.58380136986295</v>
      </c>
    </row>
    <row r="20" spans="1:7" s="3" customFormat="1" ht="15" customHeight="1" x14ac:dyDescent="0.25">
      <c r="A20" s="4"/>
      <c r="B20" s="21">
        <v>18</v>
      </c>
      <c r="C20" s="30" t="s">
        <v>127</v>
      </c>
      <c r="D20" s="26">
        <f>182.2572+54.04</f>
        <v>236.2972</v>
      </c>
      <c r="E20" s="16">
        <v>1327.78</v>
      </c>
    </row>
    <row r="21" spans="1:7" s="7" customFormat="1" ht="15" customHeight="1" x14ac:dyDescent="0.25">
      <c r="A21" s="5"/>
      <c r="B21" s="21">
        <v>19</v>
      </c>
      <c r="C21" s="10" t="s">
        <v>120</v>
      </c>
      <c r="D21" s="28">
        <v>119.68</v>
      </c>
      <c r="E21" s="33">
        <v>501.05</v>
      </c>
    </row>
    <row r="22" spans="1:7" s="7" customFormat="1" ht="15" customHeight="1" x14ac:dyDescent="0.25">
      <c r="A22" s="5"/>
      <c r="B22" s="21">
        <v>20</v>
      </c>
      <c r="C22" s="10" t="s">
        <v>121</v>
      </c>
      <c r="D22" s="29"/>
      <c r="E22" s="34"/>
    </row>
    <row r="23" spans="1:7" s="7" customFormat="1" ht="15" customHeight="1" x14ac:dyDescent="0.25">
      <c r="A23" s="5"/>
      <c r="B23" s="21">
        <v>21</v>
      </c>
      <c r="C23" s="10" t="s">
        <v>142</v>
      </c>
      <c r="D23" s="26">
        <v>102.038</v>
      </c>
      <c r="E23" s="16"/>
    </row>
    <row r="24" spans="1:7" s="3" customFormat="1" ht="16.5" customHeight="1" x14ac:dyDescent="0.25">
      <c r="A24" s="4">
        <v>1</v>
      </c>
      <c r="B24" s="21">
        <v>22</v>
      </c>
      <c r="C24" s="10" t="s">
        <v>2</v>
      </c>
      <c r="D24" s="26">
        <v>68.06</v>
      </c>
      <c r="E24" s="16">
        <v>330.04</v>
      </c>
    </row>
    <row r="25" spans="1:7" s="3" customFormat="1" ht="15" customHeight="1" x14ac:dyDescent="0.25">
      <c r="A25" s="4">
        <v>1</v>
      </c>
      <c r="B25" s="21">
        <v>23</v>
      </c>
      <c r="C25" s="10" t="s">
        <v>3</v>
      </c>
      <c r="D25" s="26">
        <v>47.525000000000006</v>
      </c>
      <c r="E25" s="16">
        <v>254.7</v>
      </c>
    </row>
    <row r="26" spans="1:7" s="3" customFormat="1" ht="15" customHeight="1" x14ac:dyDescent="0.25">
      <c r="A26" s="4">
        <v>1</v>
      </c>
      <c r="B26" s="21">
        <v>24</v>
      </c>
      <c r="C26" s="10" t="s">
        <v>4</v>
      </c>
      <c r="D26" s="28">
        <v>51.62</v>
      </c>
      <c r="E26" s="33">
        <v>358.53</v>
      </c>
    </row>
    <row r="27" spans="1:7" s="3" customFormat="1" ht="15" customHeight="1" x14ac:dyDescent="0.25">
      <c r="A27" s="4"/>
      <c r="B27" s="21">
        <v>25</v>
      </c>
      <c r="C27" s="10" t="s">
        <v>5</v>
      </c>
      <c r="D27" s="29"/>
      <c r="E27" s="34"/>
    </row>
    <row r="28" spans="1:7" s="3" customFormat="1" ht="15" customHeight="1" x14ac:dyDescent="0.25">
      <c r="A28" s="4">
        <v>1</v>
      </c>
      <c r="B28" s="21">
        <v>26</v>
      </c>
      <c r="C28" s="10" t="s">
        <v>6</v>
      </c>
      <c r="D28" s="26">
        <v>47.142400000000009</v>
      </c>
      <c r="E28" s="16">
        <v>327.81</v>
      </c>
    </row>
    <row r="29" spans="1:7" s="3" customFormat="1" ht="15" customHeight="1" x14ac:dyDescent="0.25">
      <c r="A29" s="4">
        <v>1</v>
      </c>
      <c r="B29" s="21">
        <v>27</v>
      </c>
      <c r="C29" s="10" t="s">
        <v>7</v>
      </c>
      <c r="D29" s="28">
        <v>190.33</v>
      </c>
      <c r="E29" s="33">
        <v>837.37</v>
      </c>
    </row>
    <row r="30" spans="1:7" s="3" customFormat="1" ht="15" customHeight="1" x14ac:dyDescent="0.25">
      <c r="A30" s="4"/>
      <c r="B30" s="21">
        <v>28</v>
      </c>
      <c r="C30" s="10" t="s">
        <v>59</v>
      </c>
      <c r="D30" s="31"/>
      <c r="E30" s="35"/>
    </row>
    <row r="31" spans="1:7" s="3" customFormat="1" ht="15" customHeight="1" x14ac:dyDescent="0.25">
      <c r="A31" s="4"/>
      <c r="B31" s="21">
        <v>29</v>
      </c>
      <c r="C31" s="10" t="s">
        <v>60</v>
      </c>
      <c r="D31" s="31"/>
      <c r="E31" s="35"/>
      <c r="G31" s="15"/>
    </row>
    <row r="32" spans="1:7" s="3" customFormat="1" ht="15" customHeight="1" x14ac:dyDescent="0.25">
      <c r="A32" s="4"/>
      <c r="B32" s="21">
        <v>30</v>
      </c>
      <c r="C32" s="10" t="s">
        <v>8</v>
      </c>
      <c r="D32" s="29"/>
      <c r="E32" s="34"/>
    </row>
    <row r="33" spans="1:5" s="3" customFormat="1" ht="15" customHeight="1" x14ac:dyDescent="0.25">
      <c r="A33" s="4">
        <v>1</v>
      </c>
      <c r="B33" s="21">
        <v>31</v>
      </c>
      <c r="C33" s="10" t="s">
        <v>61</v>
      </c>
      <c r="D33" s="28">
        <v>57.18</v>
      </c>
      <c r="E33" s="33">
        <v>251.1</v>
      </c>
    </row>
    <row r="34" spans="1:5" s="3" customFormat="1" ht="15" customHeight="1" x14ac:dyDescent="0.25">
      <c r="A34" s="4"/>
      <c r="B34" s="21">
        <v>32</v>
      </c>
      <c r="C34" s="10" t="s">
        <v>62</v>
      </c>
      <c r="D34" s="29"/>
      <c r="E34" s="34"/>
    </row>
    <row r="35" spans="1:5" s="3" customFormat="1" ht="15" customHeight="1" x14ac:dyDescent="0.25">
      <c r="A35" s="4">
        <v>1</v>
      </c>
      <c r="B35" s="21">
        <v>33</v>
      </c>
      <c r="C35" s="10" t="s">
        <v>63</v>
      </c>
      <c r="D35" s="28">
        <v>131.04</v>
      </c>
      <c r="E35" s="33">
        <v>700.24</v>
      </c>
    </row>
    <row r="36" spans="1:5" s="3" customFormat="1" ht="15" customHeight="1" x14ac:dyDescent="0.25">
      <c r="A36" s="4"/>
      <c r="B36" s="21">
        <v>34</v>
      </c>
      <c r="C36" s="10" t="s">
        <v>64</v>
      </c>
      <c r="D36" s="29"/>
      <c r="E36" s="34"/>
    </row>
    <row r="37" spans="1:5" s="3" customFormat="1" ht="15" customHeight="1" x14ac:dyDescent="0.25">
      <c r="A37" s="4"/>
      <c r="B37" s="21">
        <v>35</v>
      </c>
      <c r="C37" s="10" t="s">
        <v>143</v>
      </c>
      <c r="D37" s="26">
        <v>45.518999999999998</v>
      </c>
      <c r="E37" s="16"/>
    </row>
    <row r="38" spans="1:5" s="3" customFormat="1" ht="15" customHeight="1" x14ac:dyDescent="0.25">
      <c r="A38" s="4">
        <v>1</v>
      </c>
      <c r="B38" s="21">
        <v>36</v>
      </c>
      <c r="C38" s="10" t="s">
        <v>9</v>
      </c>
      <c r="D38" s="26">
        <v>88.337400000000002</v>
      </c>
      <c r="E38" s="16">
        <v>438.01</v>
      </c>
    </row>
    <row r="39" spans="1:5" s="3" customFormat="1" ht="15" customHeight="1" x14ac:dyDescent="0.25">
      <c r="A39" s="4"/>
      <c r="B39" s="21"/>
      <c r="C39" s="10" t="s">
        <v>210</v>
      </c>
      <c r="D39" s="26">
        <v>49.652000000000001</v>
      </c>
      <c r="E39" s="16"/>
    </row>
    <row r="40" spans="1:5" s="3" customFormat="1" ht="15" customHeight="1" x14ac:dyDescent="0.25">
      <c r="A40" s="4"/>
      <c r="B40" s="21">
        <v>37</v>
      </c>
      <c r="C40" s="10" t="s">
        <v>144</v>
      </c>
      <c r="D40" s="26">
        <v>77.64</v>
      </c>
      <c r="E40" s="16"/>
    </row>
    <row r="41" spans="1:5" s="3" customFormat="1" ht="15" customHeight="1" x14ac:dyDescent="0.25">
      <c r="A41" s="4"/>
      <c r="B41" s="21">
        <v>38</v>
      </c>
      <c r="C41" s="10" t="s">
        <v>145</v>
      </c>
      <c r="D41" s="26">
        <v>90.906999999999996</v>
      </c>
      <c r="E41" s="16"/>
    </row>
    <row r="42" spans="1:5" s="3" customFormat="1" ht="15" customHeight="1" x14ac:dyDescent="0.25">
      <c r="A42" s="4">
        <v>1</v>
      </c>
      <c r="B42" s="21">
        <v>39</v>
      </c>
      <c r="C42" s="10" t="s">
        <v>10</v>
      </c>
      <c r="D42" s="26">
        <v>94.086800000000011</v>
      </c>
      <c r="E42" s="16">
        <v>329.47</v>
      </c>
    </row>
    <row r="43" spans="1:5" s="3" customFormat="1" ht="15" customHeight="1" x14ac:dyDescent="0.25">
      <c r="A43" s="4"/>
      <c r="B43" s="21">
        <v>40</v>
      </c>
      <c r="C43" s="10" t="s">
        <v>97</v>
      </c>
      <c r="D43" s="28">
        <v>121.87</v>
      </c>
      <c r="E43" s="33">
        <v>264.58</v>
      </c>
    </row>
    <row r="44" spans="1:5" s="3" customFormat="1" ht="15" customHeight="1" x14ac:dyDescent="0.25">
      <c r="A44" s="4"/>
      <c r="B44" s="21">
        <v>41</v>
      </c>
      <c r="C44" s="10" t="s">
        <v>118</v>
      </c>
      <c r="D44" s="29"/>
      <c r="E44" s="34"/>
    </row>
    <row r="45" spans="1:5" s="3" customFormat="1" ht="15" customHeight="1" x14ac:dyDescent="0.25">
      <c r="A45" s="4"/>
      <c r="B45" s="21">
        <v>42</v>
      </c>
      <c r="C45" s="10" t="s">
        <v>81</v>
      </c>
      <c r="D45" s="28">
        <v>93.44</v>
      </c>
      <c r="E45" s="33">
        <v>395.52</v>
      </c>
    </row>
    <row r="46" spans="1:5" s="3" customFormat="1" ht="15" customHeight="1" x14ac:dyDescent="0.25">
      <c r="A46" s="4"/>
      <c r="B46" s="21">
        <v>43</v>
      </c>
      <c r="C46" s="10" t="s">
        <v>82</v>
      </c>
      <c r="D46" s="29"/>
      <c r="E46" s="34"/>
    </row>
    <row r="47" spans="1:5" s="3" customFormat="1" ht="15" customHeight="1" x14ac:dyDescent="0.25">
      <c r="A47" s="4"/>
      <c r="B47" s="21">
        <v>44</v>
      </c>
      <c r="C47" s="10" t="s">
        <v>146</v>
      </c>
      <c r="D47" s="26">
        <v>44.021000000000001</v>
      </c>
      <c r="E47" s="16"/>
    </row>
    <row r="48" spans="1:5" s="3" customFormat="1" ht="15" customHeight="1" x14ac:dyDescent="0.25">
      <c r="A48" s="4"/>
      <c r="B48" s="21">
        <v>45</v>
      </c>
      <c r="C48" s="10" t="s">
        <v>147</v>
      </c>
      <c r="D48" s="26">
        <v>35.026000000000003</v>
      </c>
      <c r="E48" s="16"/>
    </row>
    <row r="49" spans="1:5" s="3" customFormat="1" ht="15" customHeight="1" x14ac:dyDescent="0.25">
      <c r="A49" s="4"/>
      <c r="B49" s="21">
        <v>46</v>
      </c>
      <c r="C49" s="10" t="s">
        <v>98</v>
      </c>
      <c r="D49" s="28">
        <v>60.89</v>
      </c>
      <c r="E49" s="16"/>
    </row>
    <row r="50" spans="1:5" s="3" customFormat="1" ht="15" customHeight="1" x14ac:dyDescent="0.25">
      <c r="A50" s="4"/>
      <c r="B50" s="21">
        <v>47</v>
      </c>
      <c r="C50" s="10" t="s">
        <v>117</v>
      </c>
      <c r="D50" s="29"/>
      <c r="E50" s="16">
        <v>63.61</v>
      </c>
    </row>
    <row r="51" spans="1:5" s="3" customFormat="1" ht="15" customHeight="1" x14ac:dyDescent="0.25">
      <c r="A51" s="4"/>
      <c r="B51" s="21">
        <v>48</v>
      </c>
      <c r="C51" s="10" t="s">
        <v>99</v>
      </c>
      <c r="D51" s="28">
        <v>177.53</v>
      </c>
      <c r="E51" s="16"/>
    </row>
    <row r="52" spans="1:5" s="3" customFormat="1" ht="15" customHeight="1" x14ac:dyDescent="0.25">
      <c r="A52" s="4"/>
      <c r="B52" s="21">
        <v>49</v>
      </c>
      <c r="C52" s="10" t="s">
        <v>100</v>
      </c>
      <c r="D52" s="29"/>
      <c r="E52" s="16"/>
    </row>
    <row r="53" spans="1:5" s="3" customFormat="1" ht="15" customHeight="1" x14ac:dyDescent="0.25">
      <c r="A53" s="4">
        <v>1</v>
      </c>
      <c r="B53" s="21">
        <v>50</v>
      </c>
      <c r="C53" s="10" t="s">
        <v>73</v>
      </c>
      <c r="D53" s="28">
        <v>36.6</v>
      </c>
      <c r="E53" s="33">
        <v>89.09</v>
      </c>
    </row>
    <row r="54" spans="1:5" s="3" customFormat="1" ht="15" customHeight="1" x14ac:dyDescent="0.25">
      <c r="A54" s="4"/>
      <c r="B54" s="21">
        <v>51</v>
      </c>
      <c r="C54" s="10" t="s">
        <v>72</v>
      </c>
      <c r="D54" s="29"/>
      <c r="E54" s="34"/>
    </row>
    <row r="55" spans="1:5" s="3" customFormat="1" ht="15" customHeight="1" x14ac:dyDescent="0.25">
      <c r="A55" s="4">
        <v>1</v>
      </c>
      <c r="B55" s="21">
        <v>52</v>
      </c>
      <c r="C55" s="10" t="s">
        <v>11</v>
      </c>
      <c r="D55" s="26">
        <v>89.07</v>
      </c>
      <c r="E55" s="16">
        <v>369.72</v>
      </c>
    </row>
    <row r="56" spans="1:5" s="3" customFormat="1" ht="15" customHeight="1" x14ac:dyDescent="0.25">
      <c r="A56" s="4"/>
      <c r="B56" s="21">
        <v>53</v>
      </c>
      <c r="C56" s="10" t="s">
        <v>148</v>
      </c>
      <c r="D56" s="26">
        <v>35.744</v>
      </c>
      <c r="E56" s="16"/>
    </row>
    <row r="57" spans="1:5" s="3" customFormat="1" ht="15" customHeight="1" x14ac:dyDescent="0.25">
      <c r="A57" s="4">
        <v>2</v>
      </c>
      <c r="B57" s="21">
        <v>54</v>
      </c>
      <c r="C57" s="10" t="s">
        <v>12</v>
      </c>
      <c r="D57" s="26">
        <f>50.99+61.59</f>
        <v>112.58000000000001</v>
      </c>
      <c r="E57" s="16">
        <v>468.79</v>
      </c>
    </row>
    <row r="58" spans="1:5" s="3" customFormat="1" ht="15" customHeight="1" x14ac:dyDescent="0.25">
      <c r="A58" s="4"/>
      <c r="B58" s="21">
        <v>55</v>
      </c>
      <c r="C58" s="10" t="s">
        <v>83</v>
      </c>
      <c r="D58" s="28">
        <v>69.61</v>
      </c>
      <c r="E58" s="33">
        <v>116.19</v>
      </c>
    </row>
    <row r="59" spans="1:5" s="3" customFormat="1" ht="15" customHeight="1" x14ac:dyDescent="0.25">
      <c r="A59" s="4"/>
      <c r="B59" s="21">
        <v>56</v>
      </c>
      <c r="C59" s="10" t="s">
        <v>119</v>
      </c>
      <c r="D59" s="29"/>
      <c r="E59" s="34"/>
    </row>
    <row r="60" spans="1:5" s="3" customFormat="1" ht="15" customHeight="1" x14ac:dyDescent="0.25">
      <c r="A60" s="4"/>
      <c r="B60" s="21"/>
      <c r="C60" s="10" t="s">
        <v>211</v>
      </c>
      <c r="D60" s="28">
        <v>165.88</v>
      </c>
      <c r="E60" s="33">
        <v>462.91</v>
      </c>
    </row>
    <row r="61" spans="1:5" s="3" customFormat="1" ht="15" customHeight="1" x14ac:dyDescent="0.25">
      <c r="A61" s="4"/>
      <c r="B61" s="21"/>
      <c r="C61" s="10" t="s">
        <v>212</v>
      </c>
      <c r="D61" s="29"/>
      <c r="E61" s="34"/>
    </row>
    <row r="62" spans="1:5" s="3" customFormat="1" ht="15" customHeight="1" x14ac:dyDescent="0.25">
      <c r="A62" s="4"/>
      <c r="B62" s="21"/>
      <c r="C62" s="10" t="s">
        <v>213</v>
      </c>
      <c r="D62" s="28">
        <v>205.483</v>
      </c>
      <c r="E62" s="33">
        <v>890.98</v>
      </c>
    </row>
    <row r="63" spans="1:5" s="3" customFormat="1" ht="15" customHeight="1" x14ac:dyDescent="0.25">
      <c r="A63" s="4"/>
      <c r="B63" s="21"/>
      <c r="C63" s="10" t="s">
        <v>214</v>
      </c>
      <c r="D63" s="29"/>
      <c r="E63" s="34"/>
    </row>
    <row r="64" spans="1:5" s="3" customFormat="1" ht="15" customHeight="1" x14ac:dyDescent="0.25">
      <c r="A64" s="4">
        <v>1</v>
      </c>
      <c r="B64" s="21">
        <v>57</v>
      </c>
      <c r="C64" s="10" t="s">
        <v>13</v>
      </c>
      <c r="D64" s="26">
        <v>138.58000000000001</v>
      </c>
      <c r="E64" s="16">
        <v>486.84199999999998</v>
      </c>
    </row>
    <row r="65" spans="1:5" s="3" customFormat="1" ht="15" customHeight="1" x14ac:dyDescent="0.25">
      <c r="A65" s="4"/>
      <c r="B65" s="21">
        <v>58</v>
      </c>
      <c r="C65" s="10" t="s">
        <v>149</v>
      </c>
      <c r="D65" s="26">
        <v>115.15079999999999</v>
      </c>
      <c r="E65" s="18"/>
    </row>
    <row r="66" spans="1:5" s="3" customFormat="1" ht="15" customHeight="1" x14ac:dyDescent="0.25">
      <c r="A66" s="4"/>
      <c r="B66" s="21">
        <v>59</v>
      </c>
      <c r="C66" s="10" t="s">
        <v>101</v>
      </c>
      <c r="D66" s="28">
        <v>206.49</v>
      </c>
      <c r="E66" s="33">
        <v>41.250999999999998</v>
      </c>
    </row>
    <row r="67" spans="1:5" s="3" customFormat="1" ht="15" customHeight="1" x14ac:dyDescent="0.25">
      <c r="A67" s="4"/>
      <c r="B67" s="21">
        <v>60</v>
      </c>
      <c r="C67" s="10" t="s">
        <v>14</v>
      </c>
      <c r="D67" s="29"/>
      <c r="E67" s="34"/>
    </row>
    <row r="68" spans="1:5" s="3" customFormat="1" ht="15" customHeight="1" x14ac:dyDescent="0.25">
      <c r="A68" s="4"/>
      <c r="B68" s="21">
        <v>61</v>
      </c>
      <c r="C68" s="10" t="s">
        <v>150</v>
      </c>
      <c r="D68" s="26">
        <v>117.384</v>
      </c>
      <c r="E68" s="16"/>
    </row>
    <row r="69" spans="1:5" s="3" customFormat="1" ht="15" customHeight="1" x14ac:dyDescent="0.25">
      <c r="A69" s="4"/>
      <c r="B69" s="21">
        <v>62</v>
      </c>
      <c r="C69" s="11" t="s">
        <v>151</v>
      </c>
      <c r="D69" s="26">
        <v>82.528999999999996</v>
      </c>
      <c r="E69" s="16"/>
    </row>
    <row r="70" spans="1:5" s="3" customFormat="1" ht="15" customHeight="1" x14ac:dyDescent="0.25">
      <c r="A70" s="4"/>
      <c r="B70" s="21">
        <v>63</v>
      </c>
      <c r="C70" s="10" t="s">
        <v>15</v>
      </c>
      <c r="D70" s="26">
        <v>60.11</v>
      </c>
      <c r="E70" s="16">
        <v>321.02999999999997</v>
      </c>
    </row>
    <row r="71" spans="1:5" s="3" customFormat="1" ht="15" customHeight="1" x14ac:dyDescent="0.25">
      <c r="A71" s="4"/>
      <c r="B71" s="21">
        <v>64</v>
      </c>
      <c r="C71" s="10" t="s">
        <v>152</v>
      </c>
      <c r="D71" s="26">
        <v>122.589</v>
      </c>
      <c r="E71" s="16"/>
    </row>
    <row r="72" spans="1:5" s="3" customFormat="1" ht="15" customHeight="1" x14ac:dyDescent="0.25">
      <c r="A72" s="4"/>
      <c r="B72" s="21">
        <v>65</v>
      </c>
      <c r="C72" s="10" t="s">
        <v>153</v>
      </c>
      <c r="D72" s="26">
        <v>93.415000000000006</v>
      </c>
      <c r="E72" s="16"/>
    </row>
    <row r="73" spans="1:5" s="3" customFormat="1" ht="15" customHeight="1" x14ac:dyDescent="0.25">
      <c r="A73" s="4"/>
      <c r="B73" s="21">
        <v>66</v>
      </c>
      <c r="C73" s="10" t="s">
        <v>154</v>
      </c>
      <c r="D73" s="26">
        <v>76.319000000000003</v>
      </c>
      <c r="E73" s="16"/>
    </row>
    <row r="74" spans="1:5" s="3" customFormat="1" ht="15" customHeight="1" x14ac:dyDescent="0.25">
      <c r="A74" s="4"/>
      <c r="B74" s="21">
        <v>67</v>
      </c>
      <c r="C74" s="10" t="s">
        <v>88</v>
      </c>
      <c r="D74" s="28">
        <v>192.35</v>
      </c>
      <c r="E74" s="33">
        <v>782.62</v>
      </c>
    </row>
    <row r="75" spans="1:5" s="3" customFormat="1" ht="15" customHeight="1" x14ac:dyDescent="0.25">
      <c r="A75" s="4"/>
      <c r="B75" s="21">
        <v>68</v>
      </c>
      <c r="C75" s="10" t="s">
        <v>89</v>
      </c>
      <c r="D75" s="31"/>
      <c r="E75" s="35"/>
    </row>
    <row r="76" spans="1:5" s="3" customFormat="1" ht="15" customHeight="1" x14ac:dyDescent="0.25">
      <c r="A76" s="4"/>
      <c r="B76" s="21">
        <v>69</v>
      </c>
      <c r="C76" s="10" t="s">
        <v>90</v>
      </c>
      <c r="D76" s="31"/>
      <c r="E76" s="35"/>
    </row>
    <row r="77" spans="1:5" s="3" customFormat="1" ht="15" customHeight="1" x14ac:dyDescent="0.25">
      <c r="A77" s="4"/>
      <c r="B77" s="21">
        <v>70</v>
      </c>
      <c r="C77" s="10" t="s">
        <v>91</v>
      </c>
      <c r="D77" s="31"/>
      <c r="E77" s="35"/>
    </row>
    <row r="78" spans="1:5" s="3" customFormat="1" ht="15" customHeight="1" x14ac:dyDescent="0.25">
      <c r="A78" s="4"/>
      <c r="B78" s="21">
        <v>71</v>
      </c>
      <c r="C78" s="10" t="s">
        <v>92</v>
      </c>
      <c r="D78" s="31"/>
      <c r="E78" s="35"/>
    </row>
    <row r="79" spans="1:5" s="3" customFormat="1" ht="15" customHeight="1" x14ac:dyDescent="0.25">
      <c r="A79" s="4"/>
      <c r="B79" s="21">
        <v>72</v>
      </c>
      <c r="C79" s="10" t="s">
        <v>93</v>
      </c>
      <c r="D79" s="29"/>
      <c r="E79" s="34"/>
    </row>
    <row r="80" spans="1:5" s="3" customFormat="1" ht="15" customHeight="1" x14ac:dyDescent="0.25">
      <c r="A80" s="4"/>
      <c r="B80" s="21">
        <v>73</v>
      </c>
      <c r="C80" s="10" t="s">
        <v>155</v>
      </c>
      <c r="D80" s="26">
        <v>86.989000000000004</v>
      </c>
      <c r="E80" s="16"/>
    </row>
    <row r="81" spans="1:5" s="3" customFormat="1" ht="15" customHeight="1" x14ac:dyDescent="0.25">
      <c r="A81" s="4">
        <v>1</v>
      </c>
      <c r="B81" s="21">
        <v>74</v>
      </c>
      <c r="C81" s="10" t="s">
        <v>16</v>
      </c>
      <c r="D81" s="26">
        <v>70.290000000000006</v>
      </c>
      <c r="E81" s="16">
        <v>318.42899999999997</v>
      </c>
    </row>
    <row r="82" spans="1:5" s="3" customFormat="1" ht="15" customHeight="1" x14ac:dyDescent="0.25">
      <c r="A82" s="4">
        <v>1</v>
      </c>
      <c r="B82" s="21">
        <v>75</v>
      </c>
      <c r="C82" s="10" t="s">
        <v>17</v>
      </c>
      <c r="D82" s="26">
        <v>118.51</v>
      </c>
      <c r="E82" s="16">
        <v>619.173</v>
      </c>
    </row>
    <row r="83" spans="1:5" s="3" customFormat="1" ht="15" customHeight="1" x14ac:dyDescent="0.25">
      <c r="A83" s="4"/>
      <c r="B83" s="21">
        <v>76</v>
      </c>
      <c r="C83" s="10" t="s">
        <v>156</v>
      </c>
      <c r="D83" s="26">
        <v>44.521000000000001</v>
      </c>
      <c r="E83" s="16"/>
    </row>
    <row r="84" spans="1:5" s="3" customFormat="1" ht="15" customHeight="1" x14ac:dyDescent="0.25">
      <c r="A84" s="4"/>
      <c r="B84" s="21">
        <v>77</v>
      </c>
      <c r="C84" s="10" t="s">
        <v>157</v>
      </c>
      <c r="D84" s="26">
        <v>56.735999999999997</v>
      </c>
      <c r="E84" s="16"/>
    </row>
    <row r="85" spans="1:5" s="3" customFormat="1" ht="15" customHeight="1" x14ac:dyDescent="0.25">
      <c r="A85" s="4"/>
      <c r="B85" s="21">
        <v>78</v>
      </c>
      <c r="C85" s="10" t="s">
        <v>225</v>
      </c>
      <c r="D85" s="26">
        <v>75.97</v>
      </c>
      <c r="E85" s="16">
        <v>106.78700000000001</v>
      </c>
    </row>
    <row r="86" spans="1:5" s="3" customFormat="1" ht="15" customHeight="1" x14ac:dyDescent="0.25">
      <c r="A86" s="4"/>
      <c r="B86" s="21">
        <v>81</v>
      </c>
      <c r="C86" s="10" t="s">
        <v>158</v>
      </c>
      <c r="D86" s="26">
        <v>37.043999999999997</v>
      </c>
      <c r="E86" s="16"/>
    </row>
    <row r="87" spans="1:5" s="3" customFormat="1" ht="15" customHeight="1" x14ac:dyDescent="0.25">
      <c r="A87" s="4"/>
      <c r="B87" s="21">
        <v>82</v>
      </c>
      <c r="C87" s="10" t="s">
        <v>159</v>
      </c>
      <c r="D87" s="26">
        <v>35.445999999999998</v>
      </c>
      <c r="E87" s="16"/>
    </row>
    <row r="88" spans="1:5" s="3" customFormat="1" ht="15" customHeight="1" x14ac:dyDescent="0.25">
      <c r="A88" s="4">
        <v>1</v>
      </c>
      <c r="B88" s="21">
        <v>83</v>
      </c>
      <c r="C88" s="10" t="s">
        <v>18</v>
      </c>
      <c r="D88" s="26">
        <v>39.840000000000003</v>
      </c>
      <c r="E88" s="16">
        <v>228.11</v>
      </c>
    </row>
    <row r="89" spans="1:5" s="3" customFormat="1" ht="15" customHeight="1" x14ac:dyDescent="0.25">
      <c r="A89" s="4"/>
      <c r="B89" s="21">
        <v>84</v>
      </c>
      <c r="C89" s="10" t="s">
        <v>84</v>
      </c>
      <c r="D89" s="28">
        <v>88.73</v>
      </c>
      <c r="E89" s="33">
        <v>386.26</v>
      </c>
    </row>
    <row r="90" spans="1:5" s="3" customFormat="1" ht="15" customHeight="1" x14ac:dyDescent="0.25">
      <c r="A90" s="4"/>
      <c r="B90" s="21">
        <v>85</v>
      </c>
      <c r="C90" s="10" t="s">
        <v>85</v>
      </c>
      <c r="D90" s="31"/>
      <c r="E90" s="35"/>
    </row>
    <row r="91" spans="1:5" s="3" customFormat="1" ht="15" customHeight="1" x14ac:dyDescent="0.25">
      <c r="A91" s="4"/>
      <c r="B91" s="21">
        <v>86</v>
      </c>
      <c r="C91" s="10" t="s">
        <v>86</v>
      </c>
      <c r="D91" s="29"/>
      <c r="E91" s="34"/>
    </row>
    <row r="92" spans="1:5" s="3" customFormat="1" ht="15" customHeight="1" x14ac:dyDescent="0.25">
      <c r="A92" s="4"/>
      <c r="B92" s="21">
        <v>87</v>
      </c>
      <c r="C92" s="10" t="s">
        <v>160</v>
      </c>
      <c r="D92" s="26">
        <v>97.513999999999996</v>
      </c>
      <c r="E92" s="16"/>
    </row>
    <row r="93" spans="1:5" s="3" customFormat="1" ht="15" customHeight="1" x14ac:dyDescent="0.25">
      <c r="A93" s="4">
        <v>1</v>
      </c>
      <c r="B93" s="21">
        <v>88</v>
      </c>
      <c r="C93" s="10" t="s">
        <v>19</v>
      </c>
      <c r="D93" s="28">
        <v>83.44</v>
      </c>
      <c r="E93" s="33">
        <v>319.16000000000003</v>
      </c>
    </row>
    <row r="94" spans="1:5" s="3" customFormat="1" ht="15" customHeight="1" x14ac:dyDescent="0.25">
      <c r="A94" s="4"/>
      <c r="B94" s="21">
        <v>89</v>
      </c>
      <c r="C94" s="10" t="s">
        <v>20</v>
      </c>
      <c r="D94" s="29"/>
      <c r="E94" s="34"/>
    </row>
    <row r="95" spans="1:5" s="3" customFormat="1" ht="15" customHeight="1" x14ac:dyDescent="0.25">
      <c r="A95" s="4">
        <v>1</v>
      </c>
      <c r="B95" s="21">
        <v>90</v>
      </c>
      <c r="C95" s="10" t="s">
        <v>21</v>
      </c>
      <c r="D95" s="26">
        <v>28.78</v>
      </c>
      <c r="E95" s="16">
        <v>168.33</v>
      </c>
    </row>
    <row r="96" spans="1:5" s="3" customFormat="1" ht="15" customHeight="1" x14ac:dyDescent="0.25">
      <c r="A96" s="4"/>
      <c r="B96" s="21">
        <v>91</v>
      </c>
      <c r="C96" s="10" t="s">
        <v>161</v>
      </c>
      <c r="D96" s="26">
        <v>61.162599999999998</v>
      </c>
      <c r="E96" s="17"/>
    </row>
    <row r="97" spans="1:5" s="3" customFormat="1" ht="15" customHeight="1" x14ac:dyDescent="0.25">
      <c r="A97" s="4"/>
      <c r="B97" s="21">
        <v>92</v>
      </c>
      <c r="C97" s="10" t="s">
        <v>162</v>
      </c>
      <c r="D97" s="26">
        <v>125.53400000000001</v>
      </c>
      <c r="E97" s="17"/>
    </row>
    <row r="98" spans="1:5" s="3" customFormat="1" ht="15" customHeight="1" x14ac:dyDescent="0.25">
      <c r="A98" s="4">
        <v>1</v>
      </c>
      <c r="B98" s="21">
        <v>93</v>
      </c>
      <c r="C98" s="10" t="s">
        <v>22</v>
      </c>
      <c r="D98" s="28">
        <v>62.61</v>
      </c>
      <c r="E98" s="33">
        <v>254.14</v>
      </c>
    </row>
    <row r="99" spans="1:5" s="3" customFormat="1" ht="15" customHeight="1" x14ac:dyDescent="0.25">
      <c r="A99" s="4"/>
      <c r="B99" s="21">
        <v>94</v>
      </c>
      <c r="C99" s="10" t="s">
        <v>23</v>
      </c>
      <c r="D99" s="29"/>
      <c r="E99" s="34"/>
    </row>
    <row r="100" spans="1:5" s="3" customFormat="1" ht="15" customHeight="1" x14ac:dyDescent="0.25">
      <c r="A100" s="4"/>
      <c r="B100" s="21">
        <v>95</v>
      </c>
      <c r="C100" s="10" t="s">
        <v>163</v>
      </c>
      <c r="D100" s="26">
        <v>58.668999999999997</v>
      </c>
      <c r="E100" s="16"/>
    </row>
    <row r="101" spans="1:5" s="3" customFormat="1" ht="15" customHeight="1" x14ac:dyDescent="0.25">
      <c r="A101" s="4">
        <v>1</v>
      </c>
      <c r="B101" s="21">
        <v>96</v>
      </c>
      <c r="C101" s="10" t="s">
        <v>24</v>
      </c>
      <c r="D101" s="26">
        <v>48.77</v>
      </c>
      <c r="E101" s="16">
        <v>184.01</v>
      </c>
    </row>
    <row r="102" spans="1:5" s="3" customFormat="1" ht="15" customHeight="1" x14ac:dyDescent="0.25">
      <c r="A102" s="4"/>
      <c r="B102" s="21">
        <v>97</v>
      </c>
      <c r="C102" s="10" t="s">
        <v>164</v>
      </c>
      <c r="D102" s="26">
        <f>107.13+114.66</f>
        <v>221.79</v>
      </c>
      <c r="E102" s="16"/>
    </row>
    <row r="103" spans="1:5" s="3" customFormat="1" ht="15" customHeight="1" x14ac:dyDescent="0.25">
      <c r="A103" s="4"/>
      <c r="B103" s="21">
        <v>98</v>
      </c>
      <c r="C103" s="10" t="s">
        <v>226</v>
      </c>
      <c r="D103" s="26">
        <v>115.928</v>
      </c>
      <c r="E103" s="16"/>
    </row>
    <row r="104" spans="1:5" s="3" customFormat="1" ht="15" customHeight="1" x14ac:dyDescent="0.25">
      <c r="A104" s="4"/>
      <c r="B104" s="21">
        <v>99</v>
      </c>
      <c r="C104" s="10" t="s">
        <v>122</v>
      </c>
      <c r="D104" s="28">
        <v>89.36</v>
      </c>
      <c r="E104" s="33">
        <v>222.23</v>
      </c>
    </row>
    <row r="105" spans="1:5" s="7" customFormat="1" ht="15" customHeight="1" x14ac:dyDescent="0.25">
      <c r="A105" s="5"/>
      <c r="B105" s="21">
        <v>100</v>
      </c>
      <c r="C105" s="10" t="s">
        <v>125</v>
      </c>
      <c r="D105" s="31"/>
      <c r="E105" s="35"/>
    </row>
    <row r="106" spans="1:5" s="7" customFormat="1" ht="15" customHeight="1" x14ac:dyDescent="0.25">
      <c r="A106" s="5"/>
      <c r="B106" s="21">
        <v>101</v>
      </c>
      <c r="C106" s="10" t="s">
        <v>123</v>
      </c>
      <c r="D106" s="31"/>
      <c r="E106" s="35"/>
    </row>
    <row r="107" spans="1:5" s="7" customFormat="1" ht="15" customHeight="1" x14ac:dyDescent="0.25">
      <c r="A107" s="5"/>
      <c r="B107" s="21">
        <v>102</v>
      </c>
      <c r="C107" s="10" t="s">
        <v>124</v>
      </c>
      <c r="D107" s="29"/>
      <c r="E107" s="34"/>
    </row>
    <row r="108" spans="1:5" s="3" customFormat="1" ht="15" customHeight="1" x14ac:dyDescent="0.25">
      <c r="A108" s="4">
        <v>5</v>
      </c>
      <c r="B108" s="21">
        <v>103</v>
      </c>
      <c r="C108" s="10" t="s">
        <v>25</v>
      </c>
      <c r="D108" s="26">
        <f>78.57+73.85+82.81+146.92+133.73</f>
        <v>515.88</v>
      </c>
      <c r="E108" s="16">
        <f>371.24+274.95+269.93+574.84+732.07</f>
        <v>2223.0300000000002</v>
      </c>
    </row>
    <row r="109" spans="1:5" s="3" customFormat="1" ht="15" customHeight="1" x14ac:dyDescent="0.25">
      <c r="A109" s="4">
        <v>8</v>
      </c>
      <c r="B109" s="21">
        <v>104</v>
      </c>
      <c r="C109" s="10" t="s">
        <v>70</v>
      </c>
      <c r="D109" s="28">
        <f>185.66+97.05+100.34+157.68+176.9+101.42+146.19+165.46</f>
        <v>1130.7</v>
      </c>
      <c r="E109" s="33">
        <v>4429.78</v>
      </c>
    </row>
    <row r="110" spans="1:5" s="3" customFormat="1" ht="14.25" customHeight="1" x14ac:dyDescent="0.25">
      <c r="A110" s="4"/>
      <c r="B110" s="21">
        <v>105</v>
      </c>
      <c r="C110" s="10" t="s">
        <v>78</v>
      </c>
      <c r="D110" s="29"/>
      <c r="E110" s="34"/>
    </row>
    <row r="111" spans="1:5" s="3" customFormat="1" ht="15.75" customHeight="1" x14ac:dyDescent="0.25">
      <c r="A111" s="4">
        <v>2</v>
      </c>
      <c r="B111" s="21">
        <v>106</v>
      </c>
      <c r="C111" s="10" t="s">
        <v>26</v>
      </c>
      <c r="D111" s="26">
        <f>74.06+184.64</f>
        <v>258.7</v>
      </c>
      <c r="E111" s="16">
        <f>268.73+516.5</f>
        <v>785.23</v>
      </c>
    </row>
    <row r="112" spans="1:5" s="3" customFormat="1" ht="15" customHeight="1" x14ac:dyDescent="0.25">
      <c r="A112" s="4">
        <v>5</v>
      </c>
      <c r="B112" s="21">
        <v>107</v>
      </c>
      <c r="C112" s="10" t="s">
        <v>27</v>
      </c>
      <c r="D112" s="26">
        <f>149.06+109.69+88.25+84.61+194.2</f>
        <v>625.80999999999995</v>
      </c>
      <c r="E112" s="17">
        <f>524.03+324.91+293.24+265.44+627.67</f>
        <v>2035.29</v>
      </c>
    </row>
    <row r="113" spans="1:5" s="3" customFormat="1" x14ac:dyDescent="0.25">
      <c r="C113" s="13" t="s">
        <v>221</v>
      </c>
      <c r="D113" s="32">
        <v>15.06</v>
      </c>
      <c r="E113" s="16">
        <v>94.72</v>
      </c>
    </row>
    <row r="114" spans="1:5" s="3" customFormat="1" ht="15" customHeight="1" x14ac:dyDescent="0.25">
      <c r="A114" s="4"/>
      <c r="B114" s="21">
        <v>109</v>
      </c>
      <c r="C114" s="10" t="s">
        <v>58</v>
      </c>
      <c r="D114" s="26">
        <v>65.477800000000002</v>
      </c>
      <c r="E114" s="16">
        <v>276.87</v>
      </c>
    </row>
    <row r="115" spans="1:5" s="3" customFormat="1" ht="15" customHeight="1" x14ac:dyDescent="0.25">
      <c r="A115" s="4"/>
      <c r="B115" s="21"/>
      <c r="C115" s="10" t="s">
        <v>224</v>
      </c>
      <c r="D115" s="26">
        <v>32.334980000000002</v>
      </c>
      <c r="E115" s="16">
        <v>99.766999999999996</v>
      </c>
    </row>
    <row r="116" spans="1:5" s="3" customFormat="1" ht="15" customHeight="1" x14ac:dyDescent="0.25">
      <c r="A116" s="4"/>
      <c r="B116" s="21"/>
      <c r="C116" s="10" t="s">
        <v>227</v>
      </c>
      <c r="D116" s="26">
        <v>35.770000000000003</v>
      </c>
      <c r="E116" s="16">
        <v>45.85</v>
      </c>
    </row>
    <row r="117" spans="1:5" s="3" customFormat="1" ht="15" customHeight="1" x14ac:dyDescent="0.25">
      <c r="A117" s="4"/>
      <c r="B117" s="21">
        <v>111</v>
      </c>
      <c r="C117" s="10" t="s">
        <v>79</v>
      </c>
      <c r="D117" s="26">
        <v>14.32</v>
      </c>
      <c r="E117" s="16">
        <v>112.9</v>
      </c>
    </row>
    <row r="118" spans="1:5" s="3" customFormat="1" ht="15" customHeight="1" x14ac:dyDescent="0.25">
      <c r="A118" s="4"/>
      <c r="B118" s="21">
        <v>112</v>
      </c>
      <c r="C118" s="10" t="s">
        <v>71</v>
      </c>
      <c r="D118" s="26">
        <v>22.42</v>
      </c>
      <c r="E118" s="16">
        <v>223.4</v>
      </c>
    </row>
    <row r="119" spans="1:5" s="3" customFormat="1" ht="15" customHeight="1" x14ac:dyDescent="0.25">
      <c r="A119" s="4"/>
      <c r="B119" s="21"/>
      <c r="C119" s="10" t="s">
        <v>219</v>
      </c>
      <c r="D119" s="28">
        <v>82.2</v>
      </c>
      <c r="E119" s="33">
        <v>469.86</v>
      </c>
    </row>
    <row r="120" spans="1:5" s="3" customFormat="1" ht="15" customHeight="1" x14ac:dyDescent="0.25">
      <c r="A120" s="4"/>
      <c r="B120" s="21"/>
      <c r="C120" s="10" t="s">
        <v>220</v>
      </c>
      <c r="D120" s="29"/>
      <c r="E120" s="34"/>
    </row>
    <row r="121" spans="1:5" s="3" customFormat="1" ht="15" customHeight="1" x14ac:dyDescent="0.25">
      <c r="A121" s="4"/>
      <c r="B121" s="21">
        <v>114</v>
      </c>
      <c r="C121" s="10" t="s">
        <v>165</v>
      </c>
      <c r="D121" s="26">
        <v>52.832000000000001</v>
      </c>
      <c r="E121" s="4"/>
    </row>
    <row r="122" spans="1:5" s="3" customFormat="1" ht="15" customHeight="1" x14ac:dyDescent="0.25">
      <c r="A122" s="4"/>
      <c r="B122" s="21">
        <v>115</v>
      </c>
      <c r="C122" s="10" t="s">
        <v>166</v>
      </c>
      <c r="D122" s="26">
        <v>38.475999999999999</v>
      </c>
      <c r="E122" s="4"/>
    </row>
    <row r="123" spans="1:5" s="3" customFormat="1" ht="15" customHeight="1" x14ac:dyDescent="0.25">
      <c r="A123" s="4"/>
      <c r="B123" s="21">
        <v>116</v>
      </c>
      <c r="C123" s="10" t="s">
        <v>167</v>
      </c>
      <c r="D123" s="26">
        <v>101.57599999999999</v>
      </c>
      <c r="E123" s="4"/>
    </row>
    <row r="124" spans="1:5" s="3" customFormat="1" ht="15" customHeight="1" x14ac:dyDescent="0.25">
      <c r="A124" s="4"/>
      <c r="B124" s="21">
        <v>117</v>
      </c>
      <c r="C124" s="10" t="s">
        <v>168</v>
      </c>
      <c r="D124" s="26">
        <v>47.353000000000002</v>
      </c>
      <c r="E124" s="4"/>
    </row>
    <row r="125" spans="1:5" s="3" customFormat="1" ht="15" customHeight="1" x14ac:dyDescent="0.25">
      <c r="A125" s="4"/>
      <c r="B125" s="21">
        <v>118</v>
      </c>
      <c r="C125" s="10" t="s">
        <v>169</v>
      </c>
      <c r="D125" s="26">
        <v>62.222999999999999</v>
      </c>
      <c r="E125" s="4"/>
    </row>
    <row r="126" spans="1:5" s="3" customFormat="1" ht="15.75" customHeight="1" x14ac:dyDescent="0.25">
      <c r="A126" s="4">
        <v>3</v>
      </c>
      <c r="B126" s="21">
        <v>119</v>
      </c>
      <c r="C126" s="10" t="s">
        <v>28</v>
      </c>
      <c r="D126" s="26">
        <f>104.59+53.73+122.19</f>
        <v>280.51</v>
      </c>
      <c r="E126" s="4">
        <f>489.91+708.05</f>
        <v>1197.96</v>
      </c>
    </row>
    <row r="127" spans="1:5" s="3" customFormat="1" ht="15" customHeight="1" x14ac:dyDescent="0.25">
      <c r="A127" s="4">
        <v>1</v>
      </c>
      <c r="B127" s="21">
        <v>120</v>
      </c>
      <c r="C127" s="10" t="s">
        <v>29</v>
      </c>
      <c r="D127" s="26">
        <v>107.22</v>
      </c>
      <c r="E127" s="16">
        <v>520.36</v>
      </c>
    </row>
    <row r="128" spans="1:5" s="7" customFormat="1" ht="15" customHeight="1" x14ac:dyDescent="0.25">
      <c r="A128" s="5"/>
      <c r="B128" s="21">
        <v>121</v>
      </c>
      <c r="C128" s="10" t="s">
        <v>126</v>
      </c>
      <c r="D128" s="26">
        <v>79.819999999999993</v>
      </c>
      <c r="E128" s="16">
        <v>321.49</v>
      </c>
    </row>
    <row r="129" spans="1:5" s="3" customFormat="1" ht="15" customHeight="1" x14ac:dyDescent="0.25">
      <c r="A129" s="4"/>
      <c r="B129" s="21">
        <v>122</v>
      </c>
      <c r="C129" s="10" t="s">
        <v>94</v>
      </c>
      <c r="D129" s="28">
        <f>117.8+110.61+147.5+137.8+148.85+131.8+167.38</f>
        <v>961.74000000000012</v>
      </c>
      <c r="E129" s="33">
        <v>3572.82</v>
      </c>
    </row>
    <row r="130" spans="1:5" s="3" customFormat="1" ht="15" customHeight="1" x14ac:dyDescent="0.25">
      <c r="A130" s="4"/>
      <c r="B130" s="21">
        <v>123</v>
      </c>
      <c r="C130" s="10" t="s">
        <v>95</v>
      </c>
      <c r="D130" s="31"/>
      <c r="E130" s="35"/>
    </row>
    <row r="131" spans="1:5" s="3" customFormat="1" ht="15" customHeight="1" x14ac:dyDescent="0.25">
      <c r="A131" s="4"/>
      <c r="B131" s="21">
        <v>124</v>
      </c>
      <c r="C131" s="10" t="s">
        <v>96</v>
      </c>
      <c r="D131" s="29"/>
      <c r="E131" s="34"/>
    </row>
    <row r="132" spans="1:5" s="3" customFormat="1" ht="15" customHeight="1" x14ac:dyDescent="0.25">
      <c r="A132" s="4">
        <v>4</v>
      </c>
      <c r="B132" s="21">
        <v>125</v>
      </c>
      <c r="C132" s="10" t="s">
        <v>74</v>
      </c>
      <c r="D132" s="28">
        <f>118.02+111.5+129.69+72.4</f>
        <v>431.61</v>
      </c>
      <c r="E132" s="33">
        <v>1572.41</v>
      </c>
    </row>
    <row r="133" spans="1:5" s="3" customFormat="1" ht="15" customHeight="1" x14ac:dyDescent="0.25">
      <c r="A133" s="4"/>
      <c r="B133" s="21">
        <v>126</v>
      </c>
      <c r="C133" s="10" t="s">
        <v>75</v>
      </c>
      <c r="D133" s="31"/>
      <c r="E133" s="35"/>
    </row>
    <row r="134" spans="1:5" s="3" customFormat="1" ht="15" customHeight="1" x14ac:dyDescent="0.25">
      <c r="A134" s="4"/>
      <c r="B134" s="21">
        <v>127</v>
      </c>
      <c r="C134" s="10" t="s">
        <v>76</v>
      </c>
      <c r="D134" s="31"/>
      <c r="E134" s="35"/>
    </row>
    <row r="135" spans="1:5" s="3" customFormat="1" ht="15" customHeight="1" x14ac:dyDescent="0.25">
      <c r="A135" s="4"/>
      <c r="B135" s="21">
        <v>128</v>
      </c>
      <c r="C135" s="10" t="s">
        <v>77</v>
      </c>
      <c r="D135" s="29"/>
      <c r="E135" s="34"/>
    </row>
    <row r="136" spans="1:5" s="3" customFormat="1" ht="15" customHeight="1" x14ac:dyDescent="0.25">
      <c r="A136" s="4">
        <v>1</v>
      </c>
      <c r="B136" s="21">
        <v>129</v>
      </c>
      <c r="C136" s="10" t="s">
        <v>30</v>
      </c>
      <c r="D136" s="26">
        <v>102.07</v>
      </c>
      <c r="E136" s="16">
        <v>449.34</v>
      </c>
    </row>
    <row r="137" spans="1:5" s="3" customFormat="1" ht="15" customHeight="1" x14ac:dyDescent="0.25">
      <c r="A137" s="4">
        <v>1</v>
      </c>
      <c r="B137" s="21">
        <v>130</v>
      </c>
      <c r="C137" s="10" t="s">
        <v>31</v>
      </c>
      <c r="D137" s="26">
        <v>107.83</v>
      </c>
      <c r="E137" s="16">
        <v>400.54</v>
      </c>
    </row>
    <row r="138" spans="1:5" s="3" customFormat="1" ht="15" customHeight="1" x14ac:dyDescent="0.25">
      <c r="A138" s="4">
        <v>1</v>
      </c>
      <c r="B138" s="21">
        <v>131</v>
      </c>
      <c r="C138" s="10" t="s">
        <v>32</v>
      </c>
      <c r="D138" s="26">
        <v>118.3</v>
      </c>
      <c r="E138" s="16">
        <v>567.24</v>
      </c>
    </row>
    <row r="139" spans="1:5" s="3" customFormat="1" ht="15" customHeight="1" x14ac:dyDescent="0.25">
      <c r="A139" s="4"/>
      <c r="B139" s="21">
        <v>132</v>
      </c>
      <c r="C139" s="10" t="s">
        <v>102</v>
      </c>
      <c r="D139" s="28">
        <v>102.39</v>
      </c>
      <c r="E139" s="4"/>
    </row>
    <row r="140" spans="1:5" s="3" customFormat="1" ht="15" customHeight="1" x14ac:dyDescent="0.25">
      <c r="A140" s="4"/>
      <c r="B140" s="21">
        <v>133</v>
      </c>
      <c r="C140" s="10" t="s">
        <v>103</v>
      </c>
      <c r="D140" s="29"/>
      <c r="E140" s="16"/>
    </row>
    <row r="141" spans="1:5" s="3" customFormat="1" ht="15" customHeight="1" x14ac:dyDescent="0.25">
      <c r="A141" s="4">
        <v>1</v>
      </c>
      <c r="B141" s="21">
        <v>134</v>
      </c>
      <c r="C141" s="10" t="s">
        <v>33</v>
      </c>
      <c r="D141" s="28">
        <v>97.33</v>
      </c>
      <c r="E141" s="33">
        <v>171.63</v>
      </c>
    </row>
    <row r="142" spans="1:5" s="3" customFormat="1" ht="15" customHeight="1" x14ac:dyDescent="0.25">
      <c r="A142" s="4"/>
      <c r="B142" s="21">
        <v>135</v>
      </c>
      <c r="C142" s="10" t="s">
        <v>80</v>
      </c>
      <c r="D142" s="31"/>
      <c r="E142" s="35"/>
    </row>
    <row r="143" spans="1:5" s="3" customFormat="1" ht="15" customHeight="1" x14ac:dyDescent="0.25">
      <c r="A143" s="4"/>
      <c r="B143" s="21">
        <v>136</v>
      </c>
      <c r="C143" s="10" t="s">
        <v>170</v>
      </c>
      <c r="D143" s="29"/>
      <c r="E143" s="34"/>
    </row>
    <row r="144" spans="1:5" s="3" customFormat="1" ht="15" customHeight="1" x14ac:dyDescent="0.25">
      <c r="A144" s="4"/>
      <c r="B144" s="21"/>
      <c r="C144" s="10" t="s">
        <v>206</v>
      </c>
      <c r="D144" s="26">
        <v>48.764000000000003</v>
      </c>
      <c r="E144" s="4"/>
    </row>
    <row r="145" spans="1:5" s="3" customFormat="1" ht="15" customHeight="1" x14ac:dyDescent="0.25">
      <c r="A145" s="4">
        <v>1</v>
      </c>
      <c r="B145" s="21">
        <v>137</v>
      </c>
      <c r="C145" s="10" t="s">
        <v>34</v>
      </c>
      <c r="D145" s="26">
        <v>37.18</v>
      </c>
      <c r="E145" s="16">
        <v>162.16</v>
      </c>
    </row>
    <row r="146" spans="1:5" s="3" customFormat="1" ht="15" customHeight="1" x14ac:dyDescent="0.25">
      <c r="A146" s="4"/>
      <c r="B146" s="21">
        <v>138</v>
      </c>
      <c r="C146" s="10" t="s">
        <v>171</v>
      </c>
      <c r="D146" s="26">
        <v>84.704999999999998</v>
      </c>
      <c r="E146" s="4"/>
    </row>
    <row r="147" spans="1:5" s="3" customFormat="1" ht="15" customHeight="1" x14ac:dyDescent="0.25">
      <c r="A147" s="4">
        <v>1</v>
      </c>
      <c r="B147" s="21">
        <v>139</v>
      </c>
      <c r="C147" s="10" t="s">
        <v>35</v>
      </c>
      <c r="D147" s="26">
        <v>48.43</v>
      </c>
      <c r="E147" s="16">
        <v>244.7</v>
      </c>
    </row>
    <row r="148" spans="1:5" s="3" customFormat="1" ht="15" customHeight="1" x14ac:dyDescent="0.25">
      <c r="A148" s="4"/>
      <c r="B148" s="21">
        <v>140</v>
      </c>
      <c r="C148" s="10" t="s">
        <v>172</v>
      </c>
      <c r="D148" s="26">
        <v>52.639800000000001</v>
      </c>
      <c r="E148" s="4"/>
    </row>
    <row r="149" spans="1:5" s="3" customFormat="1" ht="15" customHeight="1" x14ac:dyDescent="0.25">
      <c r="A149" s="4"/>
      <c r="B149" s="21">
        <v>141</v>
      </c>
      <c r="C149" s="10" t="s">
        <v>173</v>
      </c>
      <c r="D149" s="26">
        <v>78.912000000000006</v>
      </c>
      <c r="E149" s="4"/>
    </row>
    <row r="150" spans="1:5" s="3" customFormat="1" ht="15" customHeight="1" x14ac:dyDescent="0.25">
      <c r="A150" s="4"/>
      <c r="B150" s="21"/>
      <c r="C150" s="10" t="s">
        <v>207</v>
      </c>
      <c r="D150" s="26">
        <f>89.99+75.24+127.22</f>
        <v>292.45</v>
      </c>
      <c r="E150" s="16">
        <v>467.54</v>
      </c>
    </row>
    <row r="151" spans="1:5" s="7" customFormat="1" ht="15" customHeight="1" x14ac:dyDescent="0.25">
      <c r="A151" s="5"/>
      <c r="B151" s="21">
        <v>144</v>
      </c>
      <c r="C151" s="10" t="s">
        <v>174</v>
      </c>
      <c r="D151" s="26">
        <f>40.74+98.39</f>
        <v>139.13</v>
      </c>
      <c r="E151" s="4"/>
    </row>
    <row r="152" spans="1:5" s="7" customFormat="1" ht="15" customHeight="1" x14ac:dyDescent="0.25">
      <c r="A152" s="5"/>
      <c r="B152" s="21">
        <v>145</v>
      </c>
      <c r="C152" s="10" t="s">
        <v>175</v>
      </c>
      <c r="D152" s="26">
        <v>89.887360000000001</v>
      </c>
      <c r="E152" s="4"/>
    </row>
    <row r="153" spans="1:5" s="7" customFormat="1" ht="15" customHeight="1" x14ac:dyDescent="0.25">
      <c r="A153" s="5"/>
      <c r="B153" s="21">
        <v>146</v>
      </c>
      <c r="C153" s="10" t="s">
        <v>176</v>
      </c>
      <c r="D153" s="26">
        <v>76.179000000000002</v>
      </c>
      <c r="E153" s="4"/>
    </row>
    <row r="154" spans="1:5" s="7" customFormat="1" ht="15" customHeight="1" x14ac:dyDescent="0.25">
      <c r="A154" s="5"/>
      <c r="B154" s="21">
        <v>147</v>
      </c>
      <c r="C154" s="10" t="s">
        <v>177</v>
      </c>
      <c r="D154" s="26">
        <v>96.862799999999993</v>
      </c>
      <c r="E154" s="4"/>
    </row>
    <row r="155" spans="1:5" s="7" customFormat="1" ht="15" customHeight="1" x14ac:dyDescent="0.25">
      <c r="A155" s="5"/>
      <c r="B155" s="21">
        <v>148</v>
      </c>
      <c r="C155" s="10" t="s">
        <v>178</v>
      </c>
      <c r="D155" s="26">
        <v>78.802000000000007</v>
      </c>
      <c r="E155" s="4"/>
    </row>
    <row r="156" spans="1:5" s="7" customFormat="1" ht="15" customHeight="1" x14ac:dyDescent="0.25">
      <c r="A156" s="5"/>
      <c r="B156" s="21">
        <v>149</v>
      </c>
      <c r="C156" s="10" t="s">
        <v>179</v>
      </c>
      <c r="D156" s="26">
        <v>99.481999999999999</v>
      </c>
      <c r="E156" s="4"/>
    </row>
    <row r="157" spans="1:5" s="7" customFormat="1" ht="15" customHeight="1" x14ac:dyDescent="0.25">
      <c r="A157" s="5"/>
      <c r="B157" s="21">
        <v>150</v>
      </c>
      <c r="C157" s="10" t="s">
        <v>180</v>
      </c>
      <c r="D157" s="26">
        <v>95.491</v>
      </c>
      <c r="E157" s="4"/>
    </row>
    <row r="158" spans="1:5" s="7" customFormat="1" ht="15" customHeight="1" x14ac:dyDescent="0.25">
      <c r="A158" s="5"/>
      <c r="B158" s="21">
        <v>151</v>
      </c>
      <c r="C158" s="10" t="s">
        <v>181</v>
      </c>
      <c r="D158" s="26">
        <v>90.582999999999998</v>
      </c>
      <c r="E158" s="4"/>
    </row>
    <row r="159" spans="1:5" s="7" customFormat="1" ht="15" customHeight="1" x14ac:dyDescent="0.25">
      <c r="A159" s="5"/>
      <c r="B159" s="21">
        <v>152</v>
      </c>
      <c r="C159" s="10" t="s">
        <v>182</v>
      </c>
      <c r="D159" s="26">
        <v>84.085999999999999</v>
      </c>
      <c r="E159" s="4"/>
    </row>
    <row r="160" spans="1:5" s="7" customFormat="1" ht="15" customHeight="1" x14ac:dyDescent="0.25">
      <c r="A160" s="5"/>
      <c r="B160" s="21">
        <v>153</v>
      </c>
      <c r="C160" s="10" t="s">
        <v>183</v>
      </c>
      <c r="D160" s="26">
        <v>92.334999999999994</v>
      </c>
      <c r="E160" s="4"/>
    </row>
    <row r="161" spans="1:5" s="7" customFormat="1" ht="15" customHeight="1" x14ac:dyDescent="0.25">
      <c r="A161" s="5"/>
      <c r="B161" s="21">
        <v>154</v>
      </c>
      <c r="C161" s="10" t="s">
        <v>184</v>
      </c>
      <c r="D161" s="26">
        <v>51.226999999999997</v>
      </c>
      <c r="E161" s="4"/>
    </row>
    <row r="162" spans="1:5" s="3" customFormat="1" ht="15" customHeight="1" x14ac:dyDescent="0.25">
      <c r="A162" s="4">
        <v>1</v>
      </c>
      <c r="B162" s="21">
        <v>155</v>
      </c>
      <c r="C162" s="10" t="s">
        <v>36</v>
      </c>
      <c r="D162" s="26">
        <v>79.67</v>
      </c>
      <c r="E162" s="16">
        <v>270.82</v>
      </c>
    </row>
    <row r="163" spans="1:5" s="3" customFormat="1" ht="15" customHeight="1" x14ac:dyDescent="0.25">
      <c r="A163" s="4"/>
      <c r="B163" s="21">
        <v>156</v>
      </c>
      <c r="C163" s="10" t="s">
        <v>55</v>
      </c>
      <c r="D163" s="26">
        <f>78.74+119.71</f>
        <v>198.45</v>
      </c>
      <c r="E163" s="4">
        <f>361.42+310.76</f>
        <v>672.18000000000006</v>
      </c>
    </row>
    <row r="164" spans="1:5" s="3" customFormat="1" ht="15" customHeight="1" x14ac:dyDescent="0.25">
      <c r="A164" s="4"/>
      <c r="B164" s="21"/>
      <c r="C164" s="10" t="s">
        <v>223</v>
      </c>
      <c r="D164" s="26">
        <f>131.6+57.83+49.4+104.79+112.94</f>
        <v>456.56</v>
      </c>
      <c r="E164" s="16">
        <f>177.23+170.8+251.07+402.25+780.82</f>
        <v>1782.17</v>
      </c>
    </row>
    <row r="165" spans="1:5" s="3" customFormat="1" ht="15" customHeight="1" x14ac:dyDescent="0.25">
      <c r="A165" s="4"/>
      <c r="B165" s="21">
        <v>157</v>
      </c>
      <c r="C165" s="10" t="s">
        <v>56</v>
      </c>
      <c r="D165" s="26">
        <f>63.66+84.74+93.94+111.82+78.32</f>
        <v>432.47999999999996</v>
      </c>
      <c r="E165" s="16">
        <f>266.92+441.75+438.62+567.12+298.96</f>
        <v>2013.37</v>
      </c>
    </row>
    <row r="166" spans="1:5" s="3" customFormat="1" ht="15" customHeight="1" x14ac:dyDescent="0.25">
      <c r="A166" s="4"/>
      <c r="B166" s="21">
        <v>158</v>
      </c>
      <c r="C166" s="10" t="s">
        <v>128</v>
      </c>
      <c r="D166" s="26">
        <f>69.31+110.96+138.52+95.64</f>
        <v>414.42999999999995</v>
      </c>
      <c r="E166" s="16">
        <f>838.28+899.97+1252.32+952.71</f>
        <v>3943.2799999999997</v>
      </c>
    </row>
    <row r="167" spans="1:5" s="3" customFormat="1" ht="15" customHeight="1" x14ac:dyDescent="0.25">
      <c r="A167" s="4"/>
      <c r="B167" s="21">
        <v>159</v>
      </c>
      <c r="C167" s="10" t="s">
        <v>185</v>
      </c>
      <c r="D167" s="26">
        <v>122.82</v>
      </c>
      <c r="E167" s="4"/>
    </row>
    <row r="168" spans="1:5" s="3" customFormat="1" ht="17.25" customHeight="1" x14ac:dyDescent="0.25">
      <c r="A168" s="4">
        <v>2</v>
      </c>
      <c r="B168" s="21">
        <v>160</v>
      </c>
      <c r="C168" s="10" t="s">
        <v>37</v>
      </c>
      <c r="D168" s="26">
        <v>126.63</v>
      </c>
      <c r="E168" s="16">
        <v>479.1</v>
      </c>
    </row>
    <row r="169" spans="1:5" s="3" customFormat="1" ht="17.25" customHeight="1" x14ac:dyDescent="0.25">
      <c r="A169" s="4"/>
      <c r="B169" s="21">
        <v>161</v>
      </c>
      <c r="C169" s="10" t="s">
        <v>186</v>
      </c>
      <c r="D169" s="26">
        <v>46.426000000000002</v>
      </c>
      <c r="E169" s="4"/>
    </row>
    <row r="170" spans="1:5" s="3" customFormat="1" ht="15" customHeight="1" x14ac:dyDescent="0.25">
      <c r="A170" s="4">
        <v>1</v>
      </c>
      <c r="B170" s="21">
        <v>162</v>
      </c>
      <c r="C170" s="10" t="s">
        <v>38</v>
      </c>
      <c r="D170" s="26">
        <v>68.760000000000005</v>
      </c>
      <c r="E170" s="16">
        <v>257.36</v>
      </c>
    </row>
    <row r="171" spans="1:5" s="3" customFormat="1" ht="15" customHeight="1" x14ac:dyDescent="0.25">
      <c r="A171" s="4">
        <v>1</v>
      </c>
      <c r="B171" s="21">
        <v>163</v>
      </c>
      <c r="C171" s="10" t="s">
        <v>39</v>
      </c>
      <c r="D171" s="26">
        <v>75.849999999999994</v>
      </c>
      <c r="E171" s="16">
        <v>365.24</v>
      </c>
    </row>
    <row r="172" spans="1:5" s="3" customFormat="1" ht="15" customHeight="1" x14ac:dyDescent="0.25">
      <c r="A172" s="4"/>
      <c r="B172" s="21">
        <v>164</v>
      </c>
      <c r="C172" s="10" t="s">
        <v>187</v>
      </c>
      <c r="D172" s="26">
        <v>75.56</v>
      </c>
      <c r="E172" s="4"/>
    </row>
    <row r="173" spans="1:5" s="3" customFormat="1" ht="15.75" customHeight="1" x14ac:dyDescent="0.25">
      <c r="A173" s="4"/>
      <c r="B173" s="21">
        <v>165</v>
      </c>
      <c r="C173" s="11" t="s">
        <v>188</v>
      </c>
      <c r="D173" s="26">
        <v>60.792999999999999</v>
      </c>
      <c r="E173" s="4"/>
    </row>
    <row r="174" spans="1:5" s="3" customFormat="1" ht="15" customHeight="1" x14ac:dyDescent="0.25">
      <c r="A174" s="4"/>
      <c r="B174" s="21">
        <v>166</v>
      </c>
      <c r="C174" s="10" t="s">
        <v>104</v>
      </c>
      <c r="D174" s="28">
        <f>65.03+69.32</f>
        <v>134.35</v>
      </c>
      <c r="E174" s="4"/>
    </row>
    <row r="175" spans="1:5" s="3" customFormat="1" ht="15" customHeight="1" x14ac:dyDescent="0.25">
      <c r="A175" s="4"/>
      <c r="B175" s="21">
        <v>167</v>
      </c>
      <c r="C175" s="10" t="s">
        <v>105</v>
      </c>
      <c r="D175" s="29"/>
      <c r="E175" s="4"/>
    </row>
    <row r="176" spans="1:5" s="3" customFormat="1" ht="15" customHeight="1" x14ac:dyDescent="0.25">
      <c r="A176" s="4"/>
      <c r="B176" s="21">
        <v>168</v>
      </c>
      <c r="C176" s="10" t="s">
        <v>189</v>
      </c>
      <c r="D176" s="26">
        <v>43.417999999999999</v>
      </c>
      <c r="E176" s="4"/>
    </row>
    <row r="177" spans="1:5" s="3" customFormat="1" ht="15" customHeight="1" x14ac:dyDescent="0.25">
      <c r="A177" s="4"/>
      <c r="B177" s="21">
        <v>169</v>
      </c>
      <c r="C177" s="10" t="s">
        <v>41</v>
      </c>
      <c r="D177" s="28">
        <v>195.27</v>
      </c>
      <c r="E177" s="36">
        <v>753.27</v>
      </c>
    </row>
    <row r="178" spans="1:5" s="3" customFormat="1" ht="15" customHeight="1" x14ac:dyDescent="0.25">
      <c r="A178" s="4">
        <v>1</v>
      </c>
      <c r="B178" s="21">
        <v>170</v>
      </c>
      <c r="C178" s="10" t="s">
        <v>40</v>
      </c>
      <c r="D178" s="31"/>
      <c r="E178" s="37"/>
    </row>
    <row r="179" spans="1:5" s="3" customFormat="1" ht="15" customHeight="1" x14ac:dyDescent="0.25">
      <c r="A179" s="4"/>
      <c r="B179" s="21">
        <v>171</v>
      </c>
      <c r="C179" s="10" t="s">
        <v>42</v>
      </c>
      <c r="D179" s="29"/>
      <c r="E179" s="38"/>
    </row>
    <row r="180" spans="1:5" s="3" customFormat="1" ht="15" customHeight="1" x14ac:dyDescent="0.25">
      <c r="A180" s="4"/>
      <c r="B180" s="21"/>
      <c r="C180" s="10" t="s">
        <v>215</v>
      </c>
      <c r="D180" s="26">
        <v>21.204999999999998</v>
      </c>
      <c r="E180" s="16"/>
    </row>
    <row r="181" spans="1:5" s="3" customFormat="1" ht="15" customHeight="1" x14ac:dyDescent="0.25">
      <c r="A181" s="4">
        <v>1</v>
      </c>
      <c r="B181" s="21">
        <v>172</v>
      </c>
      <c r="C181" s="10" t="s">
        <v>43</v>
      </c>
      <c r="D181" s="26">
        <v>105.93</v>
      </c>
      <c r="E181" s="16">
        <v>373.5</v>
      </c>
    </row>
    <row r="182" spans="1:5" s="3" customFormat="1" ht="15" customHeight="1" x14ac:dyDescent="0.25">
      <c r="A182" s="4">
        <v>1</v>
      </c>
      <c r="B182" s="21">
        <v>173</v>
      </c>
      <c r="C182" s="10" t="s">
        <v>44</v>
      </c>
      <c r="D182" s="28">
        <v>106.02</v>
      </c>
      <c r="E182" s="33">
        <v>510.32</v>
      </c>
    </row>
    <row r="183" spans="1:5" s="3" customFormat="1" ht="15" customHeight="1" x14ac:dyDescent="0.25">
      <c r="A183" s="4"/>
      <c r="B183" s="21">
        <v>174</v>
      </c>
      <c r="C183" s="10" t="s">
        <v>65</v>
      </c>
      <c r="D183" s="31"/>
      <c r="E183" s="35"/>
    </row>
    <row r="184" spans="1:5" s="3" customFormat="1" ht="15" customHeight="1" x14ac:dyDescent="0.25">
      <c r="A184" s="4"/>
      <c r="B184" s="21">
        <v>175</v>
      </c>
      <c r="C184" s="10" t="s">
        <v>66</v>
      </c>
      <c r="D184" s="29"/>
      <c r="E184" s="34"/>
    </row>
    <row r="185" spans="1:5" s="3" customFormat="1" ht="15" customHeight="1" x14ac:dyDescent="0.25">
      <c r="A185" s="4">
        <v>1</v>
      </c>
      <c r="B185" s="21">
        <v>176</v>
      </c>
      <c r="C185" s="10" t="s">
        <v>45</v>
      </c>
      <c r="D185" s="28">
        <v>74</v>
      </c>
      <c r="E185" s="33">
        <v>638.5</v>
      </c>
    </row>
    <row r="186" spans="1:5" s="3" customFormat="1" ht="15" customHeight="1" x14ac:dyDescent="0.25">
      <c r="A186" s="4"/>
      <c r="B186" s="21">
        <v>177</v>
      </c>
      <c r="C186" s="10" t="s">
        <v>46</v>
      </c>
      <c r="D186" s="29"/>
      <c r="E186" s="34"/>
    </row>
    <row r="187" spans="1:5" s="3" customFormat="1" ht="15" customHeight="1" x14ac:dyDescent="0.25">
      <c r="A187" s="4">
        <v>1</v>
      </c>
      <c r="B187" s="21">
        <v>178</v>
      </c>
      <c r="C187" s="10" t="s">
        <v>47</v>
      </c>
      <c r="D187" s="26">
        <v>66.459999999999994</v>
      </c>
      <c r="E187" s="16">
        <v>212.404</v>
      </c>
    </row>
    <row r="188" spans="1:5" s="3" customFormat="1" ht="15" customHeight="1" x14ac:dyDescent="0.25">
      <c r="A188" s="4">
        <v>1</v>
      </c>
      <c r="B188" s="21">
        <v>179</v>
      </c>
      <c r="C188" s="10" t="s">
        <v>67</v>
      </c>
      <c r="D188" s="28">
        <v>44.48</v>
      </c>
      <c r="E188" s="33">
        <v>160.29</v>
      </c>
    </row>
    <row r="189" spans="1:5" s="3" customFormat="1" ht="15" customHeight="1" x14ac:dyDescent="0.25">
      <c r="A189" s="4"/>
      <c r="B189" s="21">
        <v>180</v>
      </c>
      <c r="C189" s="10" t="s">
        <v>68</v>
      </c>
      <c r="D189" s="29"/>
      <c r="E189" s="34"/>
    </row>
    <row r="190" spans="1:5" s="3" customFormat="1" ht="15" customHeight="1" x14ac:dyDescent="0.25">
      <c r="A190" s="4"/>
      <c r="B190" s="21">
        <v>181</v>
      </c>
      <c r="C190" s="10" t="s">
        <v>48</v>
      </c>
      <c r="D190" s="28">
        <v>70.63</v>
      </c>
      <c r="E190" s="33">
        <v>46.69</v>
      </c>
    </row>
    <row r="191" spans="1:5" s="3" customFormat="1" ht="15" customHeight="1" x14ac:dyDescent="0.25">
      <c r="A191" s="4"/>
      <c r="B191" s="21">
        <v>182</v>
      </c>
      <c r="C191" s="10" t="s">
        <v>106</v>
      </c>
      <c r="D191" s="29"/>
      <c r="E191" s="34"/>
    </row>
    <row r="192" spans="1:5" s="3" customFormat="1" ht="15" customHeight="1" x14ac:dyDescent="0.25">
      <c r="A192" s="4"/>
      <c r="B192" s="21">
        <v>183</v>
      </c>
      <c r="C192" s="10" t="s">
        <v>190</v>
      </c>
      <c r="D192" s="26">
        <v>57.055</v>
      </c>
      <c r="E192" s="4"/>
    </row>
    <row r="193" spans="1:5" s="3" customFormat="1" ht="15" customHeight="1" x14ac:dyDescent="0.25">
      <c r="A193" s="4"/>
      <c r="B193" s="21">
        <v>184</v>
      </c>
      <c r="C193" s="10" t="s">
        <v>107</v>
      </c>
      <c r="D193" s="28">
        <v>75.569999999999993</v>
      </c>
      <c r="E193" s="4"/>
    </row>
    <row r="194" spans="1:5" s="3" customFormat="1" ht="15" customHeight="1" x14ac:dyDescent="0.25">
      <c r="A194" s="4"/>
      <c r="B194" s="21">
        <v>185</v>
      </c>
      <c r="C194" s="10" t="s">
        <v>108</v>
      </c>
      <c r="D194" s="29"/>
      <c r="E194" s="4"/>
    </row>
    <row r="195" spans="1:5" s="3" customFormat="1" ht="15" customHeight="1" x14ac:dyDescent="0.25">
      <c r="A195" s="4"/>
      <c r="B195" s="21">
        <v>186</v>
      </c>
      <c r="C195" s="10" t="s">
        <v>191</v>
      </c>
      <c r="D195" s="26">
        <v>88.984999999999999</v>
      </c>
      <c r="E195" s="4"/>
    </row>
    <row r="196" spans="1:5" s="3" customFormat="1" ht="15" customHeight="1" x14ac:dyDescent="0.25">
      <c r="A196" s="4">
        <v>1</v>
      </c>
      <c r="B196" s="21">
        <v>187</v>
      </c>
      <c r="C196" s="10" t="s">
        <v>49</v>
      </c>
      <c r="D196" s="26">
        <v>51.3</v>
      </c>
      <c r="E196" s="16">
        <v>207.79</v>
      </c>
    </row>
    <row r="197" spans="1:5" s="3" customFormat="1" ht="15" customHeight="1" x14ac:dyDescent="0.25">
      <c r="A197" s="4"/>
      <c r="B197" s="21">
        <v>188</v>
      </c>
      <c r="C197" s="10" t="s">
        <v>192</v>
      </c>
      <c r="D197" s="26">
        <v>53.500999999999998</v>
      </c>
      <c r="E197" s="4"/>
    </row>
    <row r="198" spans="1:5" s="3" customFormat="1" ht="15" customHeight="1" x14ac:dyDescent="0.25">
      <c r="A198" s="4">
        <v>1</v>
      </c>
      <c r="B198" s="21">
        <v>189</v>
      </c>
      <c r="C198" s="10" t="s">
        <v>50</v>
      </c>
      <c r="D198" s="26">
        <v>33.65</v>
      </c>
      <c r="E198" s="16">
        <v>137.68</v>
      </c>
    </row>
    <row r="199" spans="1:5" s="3" customFormat="1" x14ac:dyDescent="0.25">
      <c r="C199" s="13" t="s">
        <v>222</v>
      </c>
      <c r="D199" s="25">
        <v>26</v>
      </c>
      <c r="E199" s="4">
        <v>188.82</v>
      </c>
    </row>
    <row r="200" spans="1:5" s="3" customFormat="1" ht="15" customHeight="1" x14ac:dyDescent="0.25">
      <c r="A200" s="4"/>
      <c r="B200" s="21">
        <v>190</v>
      </c>
      <c r="C200" s="10" t="s">
        <v>193</v>
      </c>
      <c r="D200" s="26">
        <f>41.48+34.64</f>
        <v>76.12</v>
      </c>
      <c r="E200" s="4"/>
    </row>
    <row r="201" spans="1:5" s="3" customFormat="1" ht="15" customHeight="1" x14ac:dyDescent="0.25">
      <c r="A201" s="4"/>
      <c r="B201" s="21">
        <v>191</v>
      </c>
      <c r="C201" s="10" t="s">
        <v>194</v>
      </c>
      <c r="D201" s="26">
        <v>69.73</v>
      </c>
      <c r="E201" s="4"/>
    </row>
    <row r="202" spans="1:5" s="3" customFormat="1" ht="15" customHeight="1" x14ac:dyDescent="0.25">
      <c r="A202" s="4"/>
      <c r="B202" s="21">
        <v>192</v>
      </c>
      <c r="C202" s="10" t="s">
        <v>195</v>
      </c>
      <c r="D202" s="26">
        <v>61.287999999999997</v>
      </c>
      <c r="E202" s="4"/>
    </row>
    <row r="203" spans="1:5" s="3" customFormat="1" ht="15" customHeight="1" x14ac:dyDescent="0.25">
      <c r="A203" s="4"/>
      <c r="B203" s="21">
        <v>193</v>
      </c>
      <c r="C203" s="10" t="s">
        <v>109</v>
      </c>
      <c r="D203" s="28">
        <v>126.61</v>
      </c>
      <c r="E203" s="33">
        <v>28.251999999999999</v>
      </c>
    </row>
    <row r="204" spans="1:5" s="3" customFormat="1" ht="15" customHeight="1" x14ac:dyDescent="0.25">
      <c r="A204" s="4"/>
      <c r="B204" s="21">
        <v>194</v>
      </c>
      <c r="C204" s="10" t="s">
        <v>69</v>
      </c>
      <c r="D204" s="29"/>
      <c r="E204" s="34"/>
    </row>
    <row r="205" spans="1:5" s="3" customFormat="1" ht="15" customHeight="1" x14ac:dyDescent="0.25">
      <c r="A205" s="4"/>
      <c r="B205" s="21">
        <v>195</v>
      </c>
      <c r="C205" s="10" t="s">
        <v>196</v>
      </c>
      <c r="D205" s="26">
        <v>88.241</v>
      </c>
      <c r="E205" s="4"/>
    </row>
    <row r="206" spans="1:5" s="3" customFormat="1" ht="15" customHeight="1" x14ac:dyDescent="0.25">
      <c r="A206" s="4"/>
      <c r="B206" s="21">
        <v>196</v>
      </c>
      <c r="C206" s="10" t="s">
        <v>209</v>
      </c>
      <c r="D206" s="26">
        <v>71.706000000000003</v>
      </c>
      <c r="E206" s="4"/>
    </row>
    <row r="207" spans="1:5" s="3" customFormat="1" ht="15" customHeight="1" x14ac:dyDescent="0.25">
      <c r="A207" s="4"/>
      <c r="B207" s="21">
        <v>197</v>
      </c>
      <c r="C207" s="10" t="s">
        <v>51</v>
      </c>
      <c r="D207" s="28">
        <v>60.74</v>
      </c>
      <c r="E207" s="33">
        <v>161.35</v>
      </c>
    </row>
    <row r="208" spans="1:5" s="3" customFormat="1" ht="15" customHeight="1" x14ac:dyDescent="0.25">
      <c r="A208" s="4"/>
      <c r="B208" s="21">
        <v>198</v>
      </c>
      <c r="C208" s="10" t="s">
        <v>110</v>
      </c>
      <c r="D208" s="29"/>
      <c r="E208" s="34"/>
    </row>
    <row r="209" spans="1:5" s="3" customFormat="1" ht="15" customHeight="1" x14ac:dyDescent="0.25">
      <c r="A209" s="4"/>
      <c r="B209" s="21">
        <v>199</v>
      </c>
      <c r="C209" s="10" t="s">
        <v>52</v>
      </c>
      <c r="D209" s="26">
        <f>121.74+128.05</f>
        <v>249.79000000000002</v>
      </c>
      <c r="E209" s="4">
        <f>629.36+574.13</f>
        <v>1203.49</v>
      </c>
    </row>
    <row r="210" spans="1:5" s="3" customFormat="1" ht="15" customHeight="1" x14ac:dyDescent="0.25">
      <c r="A210" s="4"/>
      <c r="B210" s="21">
        <v>200</v>
      </c>
      <c r="C210" s="10" t="s">
        <v>197</v>
      </c>
      <c r="D210" s="26">
        <v>51.63</v>
      </c>
      <c r="E210" s="4"/>
    </row>
    <row r="211" spans="1:5" s="3" customFormat="1" ht="15" customHeight="1" x14ac:dyDescent="0.25">
      <c r="A211" s="4"/>
      <c r="B211" s="21"/>
      <c r="C211" s="10" t="s">
        <v>216</v>
      </c>
      <c r="D211" s="26">
        <v>37.045000000000002</v>
      </c>
      <c r="E211" s="4"/>
    </row>
    <row r="212" spans="1:5" s="3" customFormat="1" ht="15" customHeight="1" x14ac:dyDescent="0.25">
      <c r="A212" s="4"/>
      <c r="B212" s="21"/>
      <c r="C212" s="10" t="s">
        <v>217</v>
      </c>
      <c r="D212" s="26">
        <v>42.067</v>
      </c>
      <c r="E212" s="4"/>
    </row>
    <row r="213" spans="1:5" s="3" customFormat="1" ht="15" customHeight="1" x14ac:dyDescent="0.25">
      <c r="A213" s="4"/>
      <c r="B213" s="21">
        <v>201</v>
      </c>
      <c r="C213" s="10" t="s">
        <v>198</v>
      </c>
      <c r="D213" s="26">
        <v>34.840000000000003</v>
      </c>
      <c r="E213" s="4"/>
    </row>
    <row r="214" spans="1:5" s="3" customFormat="1" ht="15" customHeight="1" x14ac:dyDescent="0.25">
      <c r="A214" s="4"/>
      <c r="B214" s="21">
        <v>202</v>
      </c>
      <c r="C214" s="10" t="s">
        <v>53</v>
      </c>
      <c r="D214" s="26">
        <v>65.849999999999994</v>
      </c>
      <c r="E214" s="16">
        <v>378.71</v>
      </c>
    </row>
    <row r="215" spans="1:5" s="3" customFormat="1" ht="15" customHeight="1" x14ac:dyDescent="0.25">
      <c r="A215" s="4"/>
      <c r="B215" s="21">
        <v>203</v>
      </c>
      <c r="C215" s="10" t="s">
        <v>199</v>
      </c>
      <c r="D215" s="26">
        <v>68.238</v>
      </c>
      <c r="E215" s="4"/>
    </row>
    <row r="216" spans="1:5" s="3" customFormat="1" ht="15" customHeight="1" x14ac:dyDescent="0.25">
      <c r="A216" s="4"/>
      <c r="B216" s="21">
        <v>204</v>
      </c>
      <c r="C216" s="10" t="s">
        <v>200</v>
      </c>
      <c r="D216" s="26">
        <v>83.233000000000004</v>
      </c>
      <c r="E216" s="4"/>
    </row>
    <row r="217" spans="1:5" s="3" customFormat="1" ht="15" customHeight="1" x14ac:dyDescent="0.25">
      <c r="A217" s="4"/>
      <c r="B217" s="21">
        <v>205</v>
      </c>
      <c r="C217" s="10" t="s">
        <v>87</v>
      </c>
      <c r="D217" s="28">
        <v>133.61000000000001</v>
      </c>
      <c r="E217" s="33">
        <v>105.74</v>
      </c>
    </row>
    <row r="218" spans="1:5" s="3" customFormat="1" ht="15" customHeight="1" x14ac:dyDescent="0.25">
      <c r="A218" s="4"/>
      <c r="B218" s="21">
        <v>206</v>
      </c>
      <c r="C218" s="10" t="s">
        <v>113</v>
      </c>
      <c r="D218" s="29"/>
      <c r="E218" s="34"/>
    </row>
    <row r="219" spans="1:5" s="3" customFormat="1" ht="15" customHeight="1" x14ac:dyDescent="0.25">
      <c r="A219" s="4"/>
      <c r="B219" s="21">
        <v>207</v>
      </c>
      <c r="C219" s="10" t="s">
        <v>201</v>
      </c>
      <c r="D219" s="26">
        <v>104.366</v>
      </c>
      <c r="E219" s="16"/>
    </row>
    <row r="220" spans="1:5" s="3" customFormat="1" ht="15" customHeight="1" x14ac:dyDescent="0.25">
      <c r="A220" s="4"/>
      <c r="B220" s="21">
        <v>208</v>
      </c>
      <c r="C220" s="10" t="s">
        <v>202</v>
      </c>
      <c r="D220" s="26">
        <v>67.453000000000003</v>
      </c>
      <c r="E220" s="4"/>
    </row>
    <row r="221" spans="1:5" s="3" customFormat="1" ht="15" customHeight="1" x14ac:dyDescent="0.25">
      <c r="A221" s="4"/>
      <c r="B221" s="21">
        <v>209</v>
      </c>
      <c r="C221" s="10" t="s">
        <v>203</v>
      </c>
      <c r="D221" s="26">
        <v>71.569999999999993</v>
      </c>
      <c r="E221" s="4"/>
    </row>
    <row r="222" spans="1:5" s="3" customFormat="1" ht="15" customHeight="1" x14ac:dyDescent="0.25">
      <c r="A222" s="4"/>
      <c r="B222" s="21">
        <v>210</v>
      </c>
      <c r="C222" s="10" t="s">
        <v>204</v>
      </c>
      <c r="D222" s="26">
        <v>55.41</v>
      </c>
      <c r="E222" s="4"/>
    </row>
    <row r="223" spans="1:5" s="3" customFormat="1" ht="15" customHeight="1" x14ac:dyDescent="0.25">
      <c r="A223" s="4"/>
      <c r="B223" s="21">
        <v>211</v>
      </c>
      <c r="C223" s="10" t="s">
        <v>111</v>
      </c>
      <c r="D223" s="28">
        <v>103.86</v>
      </c>
      <c r="E223" s="4"/>
    </row>
    <row r="224" spans="1:5" s="3" customFormat="1" ht="15" customHeight="1" x14ac:dyDescent="0.25">
      <c r="A224" s="4"/>
      <c r="B224" s="21">
        <v>212</v>
      </c>
      <c r="C224" s="10" t="s">
        <v>112</v>
      </c>
      <c r="D224" s="29"/>
      <c r="E224" s="4"/>
    </row>
    <row r="225" spans="1:5" s="3" customFormat="1" ht="15" customHeight="1" x14ac:dyDescent="0.25">
      <c r="A225" s="4"/>
      <c r="B225" s="21"/>
      <c r="C225" s="10" t="s">
        <v>218</v>
      </c>
      <c r="D225" s="26">
        <v>29.198</v>
      </c>
      <c r="E225" s="4"/>
    </row>
    <row r="226" spans="1:5" s="3" customFormat="1" ht="15" customHeight="1" x14ac:dyDescent="0.25">
      <c r="A226" s="4"/>
      <c r="B226" s="21">
        <v>213</v>
      </c>
      <c r="C226" s="10" t="s">
        <v>205</v>
      </c>
      <c r="D226" s="26">
        <v>121.099</v>
      </c>
      <c r="E226" s="4"/>
    </row>
    <row r="227" spans="1:5" s="3" customFormat="1" ht="15" customHeight="1" x14ac:dyDescent="0.25">
      <c r="A227" s="4"/>
      <c r="B227" s="14">
        <v>214</v>
      </c>
      <c r="C227" s="10" t="s">
        <v>54</v>
      </c>
      <c r="D227" s="24">
        <v>74.31</v>
      </c>
      <c r="E227" s="16">
        <v>363.10899999999998</v>
      </c>
    </row>
    <row r="228" spans="1:5" s="3" customFormat="1" x14ac:dyDescent="0.25">
      <c r="C228" s="8"/>
      <c r="D228" s="19"/>
    </row>
    <row r="229" spans="1:5" s="3" customFormat="1" x14ac:dyDescent="0.25">
      <c r="C229" s="8"/>
      <c r="D229" s="19"/>
    </row>
    <row r="230" spans="1:5" s="3" customFormat="1" x14ac:dyDescent="0.25">
      <c r="C230" s="8"/>
      <c r="D230" s="19"/>
    </row>
    <row r="231" spans="1:5" s="3" customFormat="1" x14ac:dyDescent="0.25">
      <c r="C231" s="8"/>
      <c r="D231" s="19"/>
    </row>
    <row r="232" spans="1:5" s="3" customFormat="1" x14ac:dyDescent="0.25">
      <c r="C232" s="8"/>
      <c r="D232" s="19"/>
    </row>
    <row r="233" spans="1:5" s="3" customFormat="1" x14ac:dyDescent="0.25">
      <c r="C233" s="8"/>
      <c r="D233" s="19"/>
    </row>
    <row r="234" spans="1:5" s="3" customFormat="1" x14ac:dyDescent="0.25">
      <c r="C234" s="8"/>
      <c r="D234" s="19"/>
    </row>
    <row r="235" spans="1:5" s="3" customFormat="1" x14ac:dyDescent="0.25">
      <c r="C235" s="8"/>
      <c r="D235" s="19"/>
    </row>
    <row r="236" spans="1:5" s="3" customFormat="1" x14ac:dyDescent="0.25">
      <c r="C236" s="8"/>
      <c r="D236" s="19"/>
    </row>
    <row r="237" spans="1:5" s="3" customFormat="1" x14ac:dyDescent="0.25">
      <c r="C237" s="8"/>
      <c r="D237" s="19"/>
    </row>
    <row r="238" spans="1:5" s="3" customFormat="1" x14ac:dyDescent="0.25">
      <c r="C238" s="8"/>
      <c r="D238" s="19"/>
    </row>
    <row r="239" spans="1:5" s="3" customFormat="1" x14ac:dyDescent="0.25">
      <c r="C239" s="8"/>
      <c r="D239" s="19"/>
    </row>
    <row r="240" spans="1:5" s="3" customFormat="1" x14ac:dyDescent="0.25">
      <c r="C240" s="8"/>
      <c r="D240" s="19"/>
    </row>
    <row r="241" spans="2:4" s="3" customFormat="1" x14ac:dyDescent="0.25">
      <c r="C241" s="8"/>
      <c r="D241" s="19"/>
    </row>
    <row r="242" spans="2:4" s="3" customFormat="1" x14ac:dyDescent="0.25">
      <c r="C242" s="8"/>
      <c r="D242" s="19"/>
    </row>
    <row r="243" spans="2:4" x14ac:dyDescent="0.25">
      <c r="B243" s="3"/>
      <c r="C243" s="8"/>
      <c r="D243" s="20"/>
    </row>
    <row r="244" spans="2:4" x14ac:dyDescent="0.25">
      <c r="B244" s="3"/>
      <c r="C244" s="8"/>
      <c r="D244" s="20"/>
    </row>
    <row r="245" spans="2:4" x14ac:dyDescent="0.25">
      <c r="B245" s="3"/>
      <c r="C245" s="8"/>
      <c r="D245" s="20"/>
    </row>
    <row r="246" spans="2:4" x14ac:dyDescent="0.25">
      <c r="B246" s="3"/>
      <c r="C246" s="8"/>
      <c r="D246" s="20"/>
    </row>
    <row r="247" spans="2:4" x14ac:dyDescent="0.25">
      <c r="B247" s="3"/>
      <c r="C247" s="8"/>
      <c r="D247" s="20"/>
    </row>
    <row r="248" spans="2:4" x14ac:dyDescent="0.25">
      <c r="B248" s="3"/>
      <c r="C248" s="8"/>
      <c r="D248" s="20"/>
    </row>
    <row r="249" spans="2:4" x14ac:dyDescent="0.25">
      <c r="B249" s="3"/>
      <c r="C249" s="8"/>
      <c r="D249" s="20"/>
    </row>
    <row r="250" spans="2:4" x14ac:dyDescent="0.25">
      <c r="B250" s="3"/>
      <c r="C250" s="8"/>
      <c r="D250" s="20"/>
    </row>
    <row r="251" spans="2:4" x14ac:dyDescent="0.25">
      <c r="B251" s="3"/>
      <c r="C251" s="8"/>
      <c r="D251" s="20"/>
    </row>
    <row r="252" spans="2:4" x14ac:dyDescent="0.25">
      <c r="B252" s="3"/>
      <c r="C252" s="8"/>
      <c r="D252" s="20"/>
    </row>
    <row r="253" spans="2:4" x14ac:dyDescent="0.25">
      <c r="B253" s="3"/>
      <c r="C253" s="8"/>
      <c r="D253" s="20"/>
    </row>
    <row r="254" spans="2:4" x14ac:dyDescent="0.25">
      <c r="B254" s="3"/>
      <c r="C254" s="8"/>
      <c r="D254" s="20"/>
    </row>
    <row r="255" spans="2:4" x14ac:dyDescent="0.25">
      <c r="B255" s="3"/>
      <c r="C255" s="8"/>
      <c r="D255" s="20"/>
    </row>
    <row r="256" spans="2:4" x14ac:dyDescent="0.25">
      <c r="B256" s="3"/>
      <c r="C256" s="8"/>
      <c r="D256" s="20"/>
    </row>
    <row r="257" spans="2:4" x14ac:dyDescent="0.25">
      <c r="B257" s="3"/>
      <c r="C257" s="8"/>
      <c r="D257" s="20"/>
    </row>
    <row r="258" spans="2:4" x14ac:dyDescent="0.25">
      <c r="B258" s="3"/>
      <c r="C258" s="8"/>
      <c r="D258" s="20"/>
    </row>
    <row r="259" spans="2:4" x14ac:dyDescent="0.25">
      <c r="B259" s="3"/>
      <c r="C259" s="8"/>
      <c r="D259" s="20"/>
    </row>
    <row r="260" spans="2:4" x14ac:dyDescent="0.25">
      <c r="B260" s="3"/>
      <c r="C260" s="8"/>
      <c r="D260" s="20"/>
    </row>
    <row r="261" spans="2:4" x14ac:dyDescent="0.25">
      <c r="B261" s="3"/>
      <c r="C261" s="8"/>
      <c r="D261" s="20"/>
    </row>
    <row r="262" spans="2:4" x14ac:dyDescent="0.25">
      <c r="B262" s="3"/>
      <c r="C262" s="8"/>
      <c r="D262" s="20"/>
    </row>
    <row r="263" spans="2:4" x14ac:dyDescent="0.25">
      <c r="B263" s="3"/>
      <c r="C263" s="8"/>
      <c r="D263" s="20"/>
    </row>
    <row r="264" spans="2:4" x14ac:dyDescent="0.25">
      <c r="B264" s="3"/>
      <c r="C264" s="8"/>
      <c r="D264" s="20"/>
    </row>
    <row r="265" spans="2:4" x14ac:dyDescent="0.25">
      <c r="B265" s="3"/>
      <c r="C265" s="8"/>
      <c r="D265" s="20"/>
    </row>
    <row r="266" spans="2:4" x14ac:dyDescent="0.25">
      <c r="B266" s="3"/>
      <c r="C266" s="8"/>
      <c r="D266" s="20"/>
    </row>
    <row r="267" spans="2:4" x14ac:dyDescent="0.25">
      <c r="B267" s="3"/>
      <c r="C267" s="8"/>
      <c r="D267" s="20"/>
    </row>
    <row r="268" spans="2:4" x14ac:dyDescent="0.25">
      <c r="B268" s="3"/>
      <c r="C268" s="8"/>
      <c r="D268" s="20"/>
    </row>
  </sheetData>
  <mergeCells count="69">
    <mergeCell ref="E62:E63"/>
    <mergeCell ref="E74:E79"/>
    <mergeCell ref="E89:E91"/>
    <mergeCell ref="E93:E94"/>
    <mergeCell ref="E98:E99"/>
    <mergeCell ref="E104:E107"/>
    <mergeCell ref="E109:E110"/>
    <mergeCell ref="E119:E120"/>
    <mergeCell ref="E129:E131"/>
    <mergeCell ref="E66:E67"/>
    <mergeCell ref="E21:E22"/>
    <mergeCell ref="E26:E27"/>
    <mergeCell ref="E29:E32"/>
    <mergeCell ref="E33:E34"/>
    <mergeCell ref="E35:E36"/>
    <mergeCell ref="E45:E46"/>
    <mergeCell ref="E53:E54"/>
    <mergeCell ref="E58:E59"/>
    <mergeCell ref="E60:E61"/>
    <mergeCell ref="E43:E44"/>
    <mergeCell ref="E132:E135"/>
    <mergeCell ref="E141:E143"/>
    <mergeCell ref="E177:E179"/>
    <mergeCell ref="E182:E184"/>
    <mergeCell ref="E185:E186"/>
    <mergeCell ref="E188:E189"/>
    <mergeCell ref="E190:E191"/>
    <mergeCell ref="E203:E204"/>
    <mergeCell ref="E207:E208"/>
    <mergeCell ref="E217:E218"/>
    <mergeCell ref="D223:D224"/>
    <mergeCell ref="D174:D175"/>
    <mergeCell ref="D177:D179"/>
    <mergeCell ref="B1:E1"/>
    <mergeCell ref="D132:D135"/>
    <mergeCell ref="D119:D120"/>
    <mergeCell ref="D26:D27"/>
    <mergeCell ref="D49:D50"/>
    <mergeCell ref="D51:D52"/>
    <mergeCell ref="D10:D11"/>
    <mergeCell ref="D12:D13"/>
    <mergeCell ref="D45:D46"/>
    <mergeCell ref="D43:D44"/>
    <mergeCell ref="D33:D34"/>
    <mergeCell ref="D35:D36"/>
    <mergeCell ref="D29:D32"/>
    <mergeCell ref="D21:D22"/>
    <mergeCell ref="D60:D61"/>
    <mergeCell ref="D66:D67"/>
    <mergeCell ref="D62:D63"/>
    <mergeCell ref="D89:D91"/>
    <mergeCell ref="D53:D54"/>
    <mergeCell ref="D58:D59"/>
    <mergeCell ref="D104:D107"/>
    <mergeCell ref="D74:D79"/>
    <mergeCell ref="D93:D94"/>
    <mergeCell ref="D98:D99"/>
    <mergeCell ref="D188:D189"/>
    <mergeCell ref="D182:D184"/>
    <mergeCell ref="D217:D218"/>
    <mergeCell ref="D190:D191"/>
    <mergeCell ref="D193:D194"/>
    <mergeCell ref="D203:D204"/>
    <mergeCell ref="D207:D208"/>
    <mergeCell ref="D109:D110"/>
    <mergeCell ref="D129:D131"/>
    <mergeCell ref="D185:D186"/>
    <mergeCell ref="D139:D140"/>
    <mergeCell ref="D141:D14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2022-09-26T08:48:25Z</cp:lastPrinted>
  <dcterms:created xsi:type="dcterms:W3CDTF">2015-12-11T08:13:35Z</dcterms:created>
  <dcterms:modified xsi:type="dcterms:W3CDTF">2022-11-29T12:27:14Z</dcterms:modified>
</cp:coreProperties>
</file>