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818" activeTab="0"/>
  </bookViews>
  <sheets>
    <sheet name="вып." sheetId="1" r:id="rId1"/>
  </sheets>
  <definedNames/>
  <calcPr fullCalcOnLoad="1"/>
</workbook>
</file>

<file path=xl/sharedStrings.xml><?xml version="1.0" encoding="utf-8"?>
<sst xmlns="http://schemas.openxmlformats.org/spreadsheetml/2006/main" count="898" uniqueCount="361">
  <si>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</si>
  <si>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</si>
  <si>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</si>
  <si>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</si>
  <si>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</si>
  <si>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</si>
  <si>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</si>
  <si>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т.кв.м</t>
  </si>
  <si>
    <t>т.руб.</t>
  </si>
  <si>
    <t>4</t>
  </si>
  <si>
    <t>л/кл</t>
  </si>
  <si>
    <t xml:space="preserve"> лестничных клеток</t>
  </si>
  <si>
    <t>Косметический ремонт (А.П.)</t>
  </si>
  <si>
    <t>Текущий ремонт, выполняемый за счёт средств</t>
  </si>
  <si>
    <t>Ведомственной структуры расходов бюджета Жилищного комитета по кодам фонда 00,90</t>
  </si>
  <si>
    <t>Ведомственной структуры расходов бюджета Жилищного комитета по кодам фонда 01-50</t>
  </si>
  <si>
    <t>Ведомственной структуры расходов бюджета Администрации по кодам фонда 00,90</t>
  </si>
  <si>
    <t>2</t>
  </si>
  <si>
    <t>1</t>
  </si>
  <si>
    <t>Январь</t>
  </si>
  <si>
    <t>Февраль</t>
  </si>
  <si>
    <t>Март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</si>
  <si>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</si>
  <si>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</si>
  <si>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</si>
  <si>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</si>
  <si>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</si>
  <si>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</si>
  <si>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</si>
  <si>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</si>
  <si>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</si>
  <si>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</si>
  <si>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</si>
  <si>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</si>
  <si>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</si>
  <si>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</si>
  <si>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</si>
  <si>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</si>
  <si>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</si>
  <si>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</si>
  <si>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</si>
  <si>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</si>
  <si>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</si>
  <si>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</si>
  <si>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</si>
  <si>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</si>
  <si>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</si>
  <si>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</si>
  <si>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</si>
  <si>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</si>
  <si>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  Выполнение адресной программы  текущего ремонта по ООО "Жилкомсервис № 1 ВО района"  за  2009 года</t>
  </si>
  <si>
    <t xml:space="preserve">Платы населения (работы, выполняемые ООО "Жилкомсервис", упраляющими организациями) </t>
  </si>
  <si>
    <r>
      <t xml:space="preserve">Беринга ул., д. 28 к. 1,     л. кл. 1      </t>
    </r>
    <r>
      <rPr>
        <b/>
        <sz val="12"/>
        <rFont val="Times New Roman"/>
        <family val="1"/>
      </rPr>
      <t>ППР</t>
    </r>
  </si>
  <si>
    <r>
      <t xml:space="preserve">Беринга ул., д. 28 к. 1,     л. кл. 2      </t>
    </r>
    <r>
      <rPr>
        <b/>
        <sz val="12"/>
        <rFont val="Times New Roman"/>
        <family val="1"/>
      </rPr>
      <t>ППР</t>
    </r>
  </si>
  <si>
    <t xml:space="preserve">Морская наб., д. 19      </t>
  </si>
  <si>
    <t xml:space="preserve">Шевченко ул., д. 33,     л. кл. 1       </t>
  </si>
  <si>
    <r>
      <t xml:space="preserve">Наличная ул., д. 35 к. 2,     л. кл. 1      </t>
    </r>
    <r>
      <rPr>
        <b/>
        <sz val="12"/>
        <rFont val="Times New Roman"/>
        <family val="1"/>
      </rPr>
      <t>ППР</t>
    </r>
  </si>
  <si>
    <r>
      <t xml:space="preserve">Наличная ул., д. 35 к. 2,     л. кл. 2      </t>
    </r>
    <r>
      <rPr>
        <b/>
        <sz val="12"/>
        <rFont val="Times New Roman"/>
        <family val="1"/>
      </rPr>
      <t>ППР</t>
    </r>
  </si>
  <si>
    <r>
      <t xml:space="preserve">Наличная ул., д. 35 к. 2,     л. кл. 3      </t>
    </r>
    <r>
      <rPr>
        <b/>
        <sz val="12"/>
        <rFont val="Times New Roman"/>
        <family val="1"/>
      </rPr>
      <t>ППР</t>
    </r>
  </si>
  <si>
    <r>
      <t xml:space="preserve">Наличная ул., д. 35 к. 2,     л. кл. 4      </t>
    </r>
    <r>
      <rPr>
        <b/>
        <sz val="12"/>
        <rFont val="Times New Roman"/>
        <family val="1"/>
      </rPr>
      <t>ППР</t>
    </r>
  </si>
  <si>
    <r>
      <t xml:space="preserve">Наличная ул., д. 35 к. 2,     л. кл. 5      </t>
    </r>
    <r>
      <rPr>
        <b/>
        <sz val="12"/>
        <rFont val="Times New Roman"/>
        <family val="1"/>
      </rPr>
      <t>ППР</t>
    </r>
  </si>
  <si>
    <t xml:space="preserve">Гаванская ул., д. 48,     л. кл. 2       </t>
  </si>
  <si>
    <t xml:space="preserve">Гаванская ул., д. 48,     л. кл. 5       </t>
  </si>
  <si>
    <t xml:space="preserve">Нахимова ул., д. 14/41,     л. кл. 4       </t>
  </si>
  <si>
    <t xml:space="preserve">Средний пр., д. 92,     л. кл. 3       </t>
  </si>
  <si>
    <t xml:space="preserve">Средний пр., д. 92,     л. кл. 5       </t>
  </si>
  <si>
    <t xml:space="preserve">Средний пр., д. 92,     л. кл. 6       </t>
  </si>
  <si>
    <t xml:space="preserve">Беринга ул., д. 24 к. 2,     л. кл. 1       </t>
  </si>
  <si>
    <t xml:space="preserve">Мичманская ул., д. 2,       л.кл. 2     </t>
  </si>
  <si>
    <t xml:space="preserve">Мичманская ул., д. 2,       л.кл. 3    </t>
  </si>
  <si>
    <r>
      <t xml:space="preserve">Гаванская ул., д. 24,     л. кл. 1      </t>
    </r>
    <r>
      <rPr>
        <b/>
        <sz val="12"/>
        <rFont val="Times New Roman"/>
        <family val="1"/>
      </rPr>
      <t>ППР</t>
    </r>
  </si>
  <si>
    <r>
      <t xml:space="preserve">Гаванская ул., д. 24,     л. кл. 2      </t>
    </r>
    <r>
      <rPr>
        <b/>
        <sz val="12"/>
        <rFont val="Times New Roman"/>
        <family val="1"/>
      </rPr>
      <t>ППР</t>
    </r>
  </si>
  <si>
    <r>
      <t xml:space="preserve">Гаванская ул., д. 24,     л. кл. 3      </t>
    </r>
    <r>
      <rPr>
        <b/>
        <sz val="12"/>
        <rFont val="Times New Roman"/>
        <family val="1"/>
      </rPr>
      <t>ППР</t>
    </r>
  </si>
  <si>
    <r>
      <t xml:space="preserve">Гаванская ул., д. 24,     л. кл. 5      </t>
    </r>
    <r>
      <rPr>
        <b/>
        <sz val="12"/>
        <rFont val="Times New Roman"/>
        <family val="1"/>
      </rPr>
      <t>ППР</t>
    </r>
  </si>
  <si>
    <r>
      <t xml:space="preserve">Гаванская ул., д. 24,     л. кл. 6      </t>
    </r>
    <r>
      <rPr>
        <b/>
        <sz val="12"/>
        <rFont val="Times New Roman"/>
        <family val="1"/>
      </rPr>
      <t>ППР</t>
    </r>
  </si>
  <si>
    <t xml:space="preserve">Нахимова ул., д. 2/30,     л. кл. 1       </t>
  </si>
  <si>
    <t xml:space="preserve">Наличная ул., д. 35 к. 1,     л. кл. 2       </t>
  </si>
  <si>
    <t xml:space="preserve">Карташихина ул., д. 2,     л. кл. 3       </t>
  </si>
  <si>
    <t xml:space="preserve">Карташихина ул., д. 2,     л. кл. 4       </t>
  </si>
  <si>
    <t xml:space="preserve"> Наличная ул., д. 22,     л. кл. 2       </t>
  </si>
  <si>
    <t xml:space="preserve"> Наличная ул., д. 22,     л. кл. 5       </t>
  </si>
  <si>
    <t xml:space="preserve"> Наличная ул., д. 22,     л. кл. 7       </t>
  </si>
  <si>
    <t>32</t>
  </si>
  <si>
    <t xml:space="preserve"> Наличная ул., д. 33,     л. кл. 4       </t>
  </si>
  <si>
    <t xml:space="preserve">Кораблестроителей ул., д. 16,       л.кл. 2     </t>
  </si>
  <si>
    <t>33</t>
  </si>
  <si>
    <t xml:space="preserve">Кораблестроителей ул., д. 16,       л.кл. 3     </t>
  </si>
  <si>
    <t xml:space="preserve">Кораблестроителей ул., д. 16,       л.кл. 6     </t>
  </si>
  <si>
    <t xml:space="preserve">Кораблестроителей ул., д. 16,       л.кл.  12    </t>
  </si>
  <si>
    <t>34</t>
  </si>
  <si>
    <t xml:space="preserve">Кораблестроителей ул., д. 16,       л.кл. 11     </t>
  </si>
  <si>
    <t>35</t>
  </si>
  <si>
    <t>Апрель</t>
  </si>
  <si>
    <t>36</t>
  </si>
  <si>
    <t>37</t>
  </si>
  <si>
    <r>
      <t xml:space="preserve">19 линия, д. 6                  л.кл. 1           </t>
    </r>
    <r>
      <rPr>
        <b/>
        <sz val="12"/>
        <rFont val="Times New Roman"/>
        <family val="1"/>
      </rPr>
      <t>ППР</t>
    </r>
  </si>
  <si>
    <t>38</t>
  </si>
  <si>
    <r>
      <t xml:space="preserve">19 линия, д. 6                  л.кл. 2           </t>
    </r>
    <r>
      <rPr>
        <b/>
        <sz val="12"/>
        <rFont val="Times New Roman"/>
        <family val="1"/>
      </rPr>
      <t>ППР</t>
    </r>
  </si>
  <si>
    <t>39</t>
  </si>
  <si>
    <r>
      <t xml:space="preserve">19 линия, д. 6                  л.кл. 3           </t>
    </r>
    <r>
      <rPr>
        <b/>
        <sz val="12"/>
        <rFont val="Times New Roman"/>
        <family val="1"/>
      </rPr>
      <t>ППР</t>
    </r>
  </si>
  <si>
    <t>40</t>
  </si>
  <si>
    <t xml:space="preserve">Гаванская ул., д. 34,     л. кл. 5       </t>
  </si>
  <si>
    <t>41</t>
  </si>
  <si>
    <t xml:space="preserve">Гаванская ул., д. 34,     л. кл. 8       </t>
  </si>
  <si>
    <t>42</t>
  </si>
  <si>
    <t xml:space="preserve">Гаванская ул., д. 34,     л. кл. 9       </t>
  </si>
  <si>
    <t>43</t>
  </si>
  <si>
    <t xml:space="preserve">Гаванская ул., д. 34,     л. кл. 10       </t>
  </si>
  <si>
    <t>44</t>
  </si>
  <si>
    <t xml:space="preserve">Среднегаванский пр., д. 3,     л. кл. 5      </t>
  </si>
  <si>
    <t>45</t>
  </si>
  <si>
    <t xml:space="preserve">Среднегаванский пр., д. 1/3,     л. кл. 4      </t>
  </si>
  <si>
    <t xml:space="preserve">Среднегаванский пр., д. 1/3,     л. кл. 5      </t>
  </si>
  <si>
    <t>46</t>
  </si>
  <si>
    <t>47</t>
  </si>
  <si>
    <t xml:space="preserve">Гаванская ул., д. 11,     л. кл. 6       </t>
  </si>
  <si>
    <t>48</t>
  </si>
  <si>
    <t>49</t>
  </si>
  <si>
    <t xml:space="preserve">Кораблестроителей ул., д. 19/1,       л.кл.  19    </t>
  </si>
  <si>
    <t xml:space="preserve">Кораблестроителей ул., д. 19/1,       л.кл.  20    </t>
  </si>
  <si>
    <t>50</t>
  </si>
  <si>
    <t xml:space="preserve">Кораблестроителей ул., д. 19/1,       л.кл.  21    </t>
  </si>
  <si>
    <t>51</t>
  </si>
  <si>
    <t xml:space="preserve">Кораблестроителей ул., д. 19/1,       л.кл.  22    </t>
  </si>
  <si>
    <t>52</t>
  </si>
  <si>
    <t>53</t>
  </si>
  <si>
    <t xml:space="preserve">Кораблестроителей ул., д. 19/1,       л.кл.  23    </t>
  </si>
  <si>
    <t>54</t>
  </si>
  <si>
    <t xml:space="preserve">Кораблестроителей ул., д. 19/1,       л.кл.  25    </t>
  </si>
  <si>
    <t xml:space="preserve">Кораблестроителей ул., д. 19/1,       л.кл.  27    </t>
  </si>
  <si>
    <t>Май</t>
  </si>
  <si>
    <t>55</t>
  </si>
  <si>
    <r>
      <t xml:space="preserve">Карташихина ул., д. 12,     л. кл. 1           </t>
    </r>
    <r>
      <rPr>
        <b/>
        <sz val="12"/>
        <rFont val="Times New Roman"/>
        <family val="1"/>
      </rPr>
      <t>ППР</t>
    </r>
  </si>
  <si>
    <t>56</t>
  </si>
  <si>
    <r>
      <t xml:space="preserve">Карташихина ул., д. 12,     л. кл. 2           </t>
    </r>
    <r>
      <rPr>
        <b/>
        <sz val="12"/>
        <rFont val="Times New Roman"/>
        <family val="1"/>
      </rPr>
      <t>ППР</t>
    </r>
  </si>
  <si>
    <t>57</t>
  </si>
  <si>
    <t>58</t>
  </si>
  <si>
    <r>
      <t xml:space="preserve">Гаванская ул., д. 18 Б,     л. кл. 8            </t>
    </r>
    <r>
      <rPr>
        <b/>
        <sz val="12"/>
        <rFont val="Times New Roman"/>
        <family val="1"/>
      </rPr>
      <t>ППР</t>
    </r>
  </si>
  <si>
    <t>59</t>
  </si>
  <si>
    <t xml:space="preserve">    Наличная ул., д. 21,     л. кл. 3       </t>
  </si>
  <si>
    <t>60</t>
  </si>
  <si>
    <t xml:space="preserve">    Наличная ул., д. 21,     л. кл. 4       </t>
  </si>
  <si>
    <t>61</t>
  </si>
  <si>
    <t xml:space="preserve">    Наличная ул., д. 21,     л. кл. 10       </t>
  </si>
  <si>
    <t>62</t>
  </si>
  <si>
    <t xml:space="preserve">    Наличная ул., д. 21,     л. кл. 11      </t>
  </si>
  <si>
    <t>63</t>
  </si>
  <si>
    <t xml:space="preserve">    Опочинина ул., д. 29,     л. кл. 2      </t>
  </si>
  <si>
    <t>64</t>
  </si>
  <si>
    <t xml:space="preserve">Шевченко ул., д. 17,       л.кл.  5    </t>
  </si>
  <si>
    <t>65</t>
  </si>
  <si>
    <t xml:space="preserve">Шевченко ул., д. 17,       л.кл.  6    </t>
  </si>
  <si>
    <t>66</t>
  </si>
  <si>
    <t xml:space="preserve">Кораблестроителей ул., д. 19/2,       л.кл.  1    </t>
  </si>
  <si>
    <t>Июнь</t>
  </si>
  <si>
    <t xml:space="preserve">Гаванская ул., д. 40,     л. кл. 2       </t>
  </si>
  <si>
    <r>
      <t xml:space="preserve">    Карташихина ул., д. 22,     л. кл. 1           </t>
    </r>
    <r>
      <rPr>
        <b/>
        <sz val="12"/>
        <rFont val="Times New Roman"/>
        <family val="1"/>
      </rPr>
      <t>ППР</t>
    </r>
  </si>
  <si>
    <r>
      <t xml:space="preserve">    Карташихина ул., д. 22,     л. кл. 2           </t>
    </r>
    <r>
      <rPr>
        <b/>
        <sz val="12"/>
        <rFont val="Times New Roman"/>
        <family val="1"/>
      </rPr>
      <t>ППР</t>
    </r>
  </si>
  <si>
    <r>
      <t xml:space="preserve">    Карташихина ул., д. 22,     л. кл. 3           </t>
    </r>
    <r>
      <rPr>
        <b/>
        <sz val="12"/>
        <rFont val="Times New Roman"/>
        <family val="1"/>
      </rPr>
      <t>ППР</t>
    </r>
  </si>
  <si>
    <t>67</t>
  </si>
  <si>
    <t xml:space="preserve">    Большой пр., д. 90,     л. кл. 1       </t>
  </si>
  <si>
    <t>68</t>
  </si>
  <si>
    <t xml:space="preserve">    Большой пр., д. 90,     л. кл. 2       </t>
  </si>
  <si>
    <t>69</t>
  </si>
  <si>
    <t xml:space="preserve">    Шевченко ул., д. 22 кор.2,     л. кл. 1       </t>
  </si>
  <si>
    <t>70</t>
  </si>
  <si>
    <t>71</t>
  </si>
  <si>
    <t>72</t>
  </si>
  <si>
    <t xml:space="preserve">    Наличная ул., д. 25,     л. кл. 1      </t>
  </si>
  <si>
    <t>73</t>
  </si>
  <si>
    <t xml:space="preserve">    Наличная ул., д. 25,     л. кл. 5      </t>
  </si>
  <si>
    <t>74</t>
  </si>
  <si>
    <t xml:space="preserve">    Шкиперский пр., д. 2,     л. кл. 1      </t>
  </si>
  <si>
    <t>75</t>
  </si>
  <si>
    <t xml:space="preserve">    Шкиперский пр., д. 2,     л. кл. 2      </t>
  </si>
  <si>
    <t>76</t>
  </si>
  <si>
    <t xml:space="preserve">    Шкиперский пр., д. 2,     л. кл. 3      </t>
  </si>
  <si>
    <t>77</t>
  </si>
  <si>
    <t xml:space="preserve">    Шкиперский пр., д. 2,     л. кл. 4      </t>
  </si>
  <si>
    <t xml:space="preserve">    Шкиперский пр., д. 2,     л. кл. 6      </t>
  </si>
  <si>
    <t>78</t>
  </si>
  <si>
    <t>79</t>
  </si>
  <si>
    <t xml:space="preserve">    Шкиперский пр., д. 2,     л. кл. 7      </t>
  </si>
  <si>
    <t>Июль</t>
  </si>
  <si>
    <t>80</t>
  </si>
  <si>
    <r>
      <t xml:space="preserve">    Гаванская ул., д. 42,     л. кл. 1           </t>
    </r>
    <r>
      <rPr>
        <b/>
        <sz val="12"/>
        <rFont val="Times New Roman"/>
        <family val="1"/>
      </rPr>
      <t>ППР</t>
    </r>
  </si>
  <si>
    <t>81</t>
  </si>
  <si>
    <r>
      <t xml:space="preserve">    Гаванская ул., д. 42,     л. кл. 2           </t>
    </r>
    <r>
      <rPr>
        <b/>
        <sz val="12"/>
        <rFont val="Times New Roman"/>
        <family val="1"/>
      </rPr>
      <t>ППР</t>
    </r>
  </si>
  <si>
    <r>
      <t xml:space="preserve">    Гаванская ул., д. 42,     л. кл. 3           </t>
    </r>
    <r>
      <rPr>
        <b/>
        <sz val="12"/>
        <rFont val="Times New Roman"/>
        <family val="1"/>
      </rPr>
      <t>ППР</t>
    </r>
  </si>
  <si>
    <t>83</t>
  </si>
  <si>
    <t>82</t>
  </si>
  <si>
    <t>84</t>
  </si>
  <si>
    <t xml:space="preserve">    Гаванская ул., д. 44,     л. кл. 2      </t>
  </si>
  <si>
    <t>85</t>
  </si>
  <si>
    <t xml:space="preserve">    Гаванская ул., д. 4,     л. кл. 2      </t>
  </si>
  <si>
    <t>86</t>
  </si>
  <si>
    <t xml:space="preserve">    Морская наб., д. 17 корп. 3     </t>
  </si>
  <si>
    <t>Август</t>
  </si>
  <si>
    <t>87</t>
  </si>
  <si>
    <r>
      <t xml:space="preserve">    Наличная ул., д. 14,     л. кл. 2           </t>
    </r>
    <r>
      <rPr>
        <b/>
        <sz val="12"/>
        <rFont val="Times New Roman"/>
        <family val="1"/>
      </rPr>
      <t>ППР</t>
    </r>
  </si>
  <si>
    <t>88</t>
  </si>
  <si>
    <r>
      <t xml:space="preserve">    Наличная ул., д. 14,     л. кл. 4          </t>
    </r>
    <r>
      <rPr>
        <b/>
        <sz val="12"/>
        <rFont val="Times New Roman"/>
        <family val="1"/>
      </rPr>
      <t>ППР</t>
    </r>
  </si>
  <si>
    <r>
      <t xml:space="preserve">    Наличная ул., д. 14,     л. кл. 6          </t>
    </r>
    <r>
      <rPr>
        <b/>
        <sz val="12"/>
        <rFont val="Times New Roman"/>
        <family val="1"/>
      </rPr>
      <t>ППР</t>
    </r>
  </si>
  <si>
    <t>89</t>
  </si>
  <si>
    <t>90</t>
  </si>
  <si>
    <t xml:space="preserve">    Весельная ул., д. 12,     л. кл. 1         </t>
  </si>
  <si>
    <t xml:space="preserve">    Шевченко ул., д. 9,     л. кл. 4         </t>
  </si>
  <si>
    <t xml:space="preserve">    Шевченко ул., д. 11,     л. кл. 2         </t>
  </si>
  <si>
    <t>93</t>
  </si>
  <si>
    <t xml:space="preserve">    Нахимова ул., д. 14/41,     л. кл. 1         </t>
  </si>
  <si>
    <t>94</t>
  </si>
  <si>
    <t xml:space="preserve">    Средний пр., д. 70,     л. кл. 1         </t>
  </si>
  <si>
    <t xml:space="preserve">    Средний пр., д. 70,     л. кл. 2         </t>
  </si>
  <si>
    <t>95</t>
  </si>
  <si>
    <t>96</t>
  </si>
  <si>
    <t>97</t>
  </si>
  <si>
    <t xml:space="preserve">    Карташихина ул., д. 6,     л. кл. 1        </t>
  </si>
  <si>
    <t xml:space="preserve">    Нахимова ул., д. 5    корп. 4        </t>
  </si>
  <si>
    <t>Сентябрь</t>
  </si>
  <si>
    <t>98</t>
  </si>
  <si>
    <r>
      <t xml:space="preserve">    Кима пр., д. 13,     л. кл. 1          </t>
    </r>
    <r>
      <rPr>
        <b/>
        <sz val="12"/>
        <rFont val="Times New Roman"/>
        <family val="1"/>
      </rPr>
      <t>ППР</t>
    </r>
  </si>
  <si>
    <r>
      <t xml:space="preserve">    Кима пр., д. 13,     л. кл. 2          </t>
    </r>
    <r>
      <rPr>
        <b/>
        <sz val="12"/>
        <rFont val="Times New Roman"/>
        <family val="1"/>
      </rPr>
      <t>ППР</t>
    </r>
  </si>
  <si>
    <t>99</t>
  </si>
  <si>
    <r>
      <t xml:space="preserve">    Кима пр., д. 13,     л. кл. 3          </t>
    </r>
    <r>
      <rPr>
        <b/>
        <sz val="12"/>
        <rFont val="Times New Roman"/>
        <family val="1"/>
      </rPr>
      <t>ППР</t>
    </r>
  </si>
  <si>
    <t>100</t>
  </si>
  <si>
    <t>101</t>
  </si>
  <si>
    <r>
      <t xml:space="preserve">    Кима пр., д. 13,     л. кл. 5          </t>
    </r>
    <r>
      <rPr>
        <b/>
        <sz val="12"/>
        <rFont val="Times New Roman"/>
        <family val="1"/>
      </rPr>
      <t>ППР</t>
    </r>
  </si>
  <si>
    <t xml:space="preserve">    Наличная ул., д. 31,     л. кл. 1         </t>
  </si>
  <si>
    <t>102</t>
  </si>
  <si>
    <t>103</t>
  </si>
  <si>
    <t xml:space="preserve">    Средний пр., д. 96,     л. кл. 4         </t>
  </si>
  <si>
    <t>104</t>
  </si>
  <si>
    <t>105</t>
  </si>
  <si>
    <t>106</t>
  </si>
  <si>
    <t xml:space="preserve">    23 линия,  д. 28,     л. кл. 2         </t>
  </si>
  <si>
    <t>107</t>
  </si>
  <si>
    <t>108</t>
  </si>
  <si>
    <t xml:space="preserve">    Опочинина ул., д. 9,     л. кл. 1         </t>
  </si>
  <si>
    <t>109</t>
  </si>
  <si>
    <t xml:space="preserve">    Кораблестроителей ул., д. 22,     л. кл. 5         </t>
  </si>
  <si>
    <t>110</t>
  </si>
  <si>
    <t xml:space="preserve">    Кораблестроителей ул., д. 22,     л. кл. 10         </t>
  </si>
  <si>
    <t>111</t>
  </si>
  <si>
    <t xml:space="preserve">    Кораблестроителей ул., д. 22,     л. кл. 9         </t>
  </si>
  <si>
    <t>112</t>
  </si>
  <si>
    <t xml:space="preserve">    Кораблестроителей ул., д. 22,     л. кл. 3         </t>
  </si>
  <si>
    <t>Октябрь</t>
  </si>
  <si>
    <t xml:space="preserve">    Большой пр., д. 82,     л. кл. 6         </t>
  </si>
  <si>
    <t>113</t>
  </si>
  <si>
    <r>
      <t xml:space="preserve">    Карташихина ул., д. 21,     л. кл. 1           </t>
    </r>
    <r>
      <rPr>
        <b/>
        <sz val="12"/>
        <rFont val="Times New Roman"/>
        <family val="1"/>
      </rPr>
      <t>ППР</t>
    </r>
  </si>
  <si>
    <t>114</t>
  </si>
  <si>
    <r>
      <t xml:space="preserve">    Карташихина ул., д. 21,     л. кл. 2           </t>
    </r>
    <r>
      <rPr>
        <b/>
        <sz val="12"/>
        <rFont val="Times New Roman"/>
        <family val="1"/>
      </rPr>
      <t>ППР</t>
    </r>
  </si>
  <si>
    <t>115</t>
  </si>
  <si>
    <r>
      <t xml:space="preserve">    Карташихина ул., д. 21,     л. кл. 3           </t>
    </r>
    <r>
      <rPr>
        <b/>
        <sz val="12"/>
        <rFont val="Times New Roman"/>
        <family val="1"/>
      </rPr>
      <t>ППР</t>
    </r>
  </si>
  <si>
    <t>116</t>
  </si>
  <si>
    <r>
      <t xml:space="preserve">    Карташихина ул., д. 21,     л. кл. 4           </t>
    </r>
    <r>
      <rPr>
        <b/>
        <sz val="12"/>
        <rFont val="Times New Roman"/>
        <family val="1"/>
      </rPr>
      <t>ППР</t>
    </r>
  </si>
  <si>
    <t>117</t>
  </si>
  <si>
    <r>
      <t xml:space="preserve">    Карташихина ул., д. 21,     л. кл. 6           </t>
    </r>
    <r>
      <rPr>
        <b/>
        <sz val="12"/>
        <rFont val="Times New Roman"/>
        <family val="1"/>
      </rPr>
      <t>ППР</t>
    </r>
  </si>
  <si>
    <t>118</t>
  </si>
  <si>
    <t xml:space="preserve">    Канареечная ул., д. 10,     л. кл. 2         </t>
  </si>
  <si>
    <t>119</t>
  </si>
  <si>
    <t xml:space="preserve">    Весельная ул., д. 10,     л. кл. 1         </t>
  </si>
  <si>
    <t>120</t>
  </si>
  <si>
    <t xml:space="preserve">    Беринга ул., д. 20,     л. кл. 4         </t>
  </si>
  <si>
    <t>121</t>
  </si>
  <si>
    <t xml:space="preserve">    Беринга ул., д. 22     корп.,  1    л. кл. 4         </t>
  </si>
  <si>
    <t>122</t>
  </si>
  <si>
    <t xml:space="preserve">    Беринга ул., д. 24     корп.,  1    л. кл. 1         </t>
  </si>
  <si>
    <t>123</t>
  </si>
  <si>
    <t xml:space="preserve">    Беринга ул., д. 24     корп.,  1    л. кл. 4         </t>
  </si>
  <si>
    <t>124</t>
  </si>
  <si>
    <t xml:space="preserve">    Беринга ул., д. 24     корп.,  1    л. кл. 5         </t>
  </si>
  <si>
    <t>125</t>
  </si>
  <si>
    <t xml:space="preserve">    Гаванская ул., д. 18,     л. кл. 3         </t>
  </si>
  <si>
    <t>126</t>
  </si>
  <si>
    <t xml:space="preserve">    Гаванская ул., д. 18,     л. кл. 4         </t>
  </si>
  <si>
    <t>127</t>
  </si>
  <si>
    <t xml:space="preserve">    Гаванская ул., д. 18,     л. кл. 5         </t>
  </si>
  <si>
    <t>128</t>
  </si>
  <si>
    <t xml:space="preserve">    Гаванская ул., д. 18,     л. кл. 6         </t>
  </si>
  <si>
    <t>129</t>
  </si>
  <si>
    <t xml:space="preserve">    Гаванская ул., д. 18,     л. кл. 7         </t>
  </si>
  <si>
    <t>130</t>
  </si>
  <si>
    <t xml:space="preserve">    Большой пр., д. 89,     л. кл. 1         </t>
  </si>
  <si>
    <t>131</t>
  </si>
  <si>
    <t xml:space="preserve">    Большой пр., д. 89,     л. кл. 2         </t>
  </si>
  <si>
    <t>132</t>
  </si>
  <si>
    <t xml:space="preserve">    Большой пр., д. 89,     л. кл. 3         </t>
  </si>
  <si>
    <t>133</t>
  </si>
  <si>
    <t xml:space="preserve">    Большой пр., д. 89,     л. кл. 4         </t>
  </si>
  <si>
    <t>Ноябрь</t>
  </si>
  <si>
    <r>
      <t xml:space="preserve">    Гаванская ул., д. 17,     л. кл. 1           </t>
    </r>
    <r>
      <rPr>
        <b/>
        <sz val="12"/>
        <rFont val="Times New Roman"/>
        <family val="1"/>
      </rPr>
      <t>ППР</t>
    </r>
  </si>
  <si>
    <r>
      <t xml:space="preserve">    Гаванская ул., д. 17,     л. кл. 2          </t>
    </r>
    <r>
      <rPr>
        <b/>
        <sz val="12"/>
        <rFont val="Times New Roman"/>
        <family val="1"/>
      </rPr>
      <t>ППР</t>
    </r>
  </si>
  <si>
    <r>
      <t xml:space="preserve">    Гаванская ул., д. 17,     л. кл. 3      </t>
    </r>
    <r>
      <rPr>
        <b/>
        <sz val="12"/>
        <rFont val="Times New Roman"/>
        <family val="1"/>
      </rPr>
      <t>ППР</t>
    </r>
  </si>
  <si>
    <t xml:space="preserve">    Гаванская ул., д. 9,     л. кл. 1    </t>
  </si>
  <si>
    <t>134</t>
  </si>
  <si>
    <t>135</t>
  </si>
  <si>
    <t>136</t>
  </si>
  <si>
    <t>137</t>
  </si>
  <si>
    <t>138</t>
  </si>
  <si>
    <t>139</t>
  </si>
  <si>
    <t xml:space="preserve">    Малый пр., д. 67 к.  1,     л. кл. 5</t>
  </si>
  <si>
    <t xml:space="preserve">    Средний пр., д. 70 к.  1,     л. кл. 3</t>
  </si>
  <si>
    <t xml:space="preserve">    Наличная ул., д. 27,     л. кл. 5</t>
  </si>
  <si>
    <t>140</t>
  </si>
  <si>
    <t>141</t>
  </si>
  <si>
    <t xml:space="preserve">    Весельная ул., д. 10,     л. кл. 2</t>
  </si>
  <si>
    <t>142</t>
  </si>
  <si>
    <t xml:space="preserve">    Шевченко ул., д. 11,     л. кл. 3</t>
  </si>
  <si>
    <t xml:space="preserve">    Шевченко ул., д. 28,     л. кл. 4</t>
  </si>
  <si>
    <t>143</t>
  </si>
  <si>
    <t>144</t>
  </si>
  <si>
    <t xml:space="preserve">    Шевченко ул., д. 28,     л. кл. 5</t>
  </si>
  <si>
    <t>145</t>
  </si>
  <si>
    <t xml:space="preserve">    Гаванская ул., д. 25,     л. кл. 1         </t>
  </si>
  <si>
    <t>146</t>
  </si>
  <si>
    <t xml:space="preserve">    Гаванская ул., д. 25,     л. кл. 3     </t>
  </si>
  <si>
    <t>147</t>
  </si>
  <si>
    <t xml:space="preserve">    Гаванская ул., д. 25,     л. кл. 4  </t>
  </si>
  <si>
    <t>148</t>
  </si>
  <si>
    <t xml:space="preserve">    Гаванская ул., д. 25,     л. кл. 5</t>
  </si>
  <si>
    <t>149</t>
  </si>
  <si>
    <t xml:space="preserve">    Малый пр., д. 70,     л. кл. 1</t>
  </si>
  <si>
    <t>150</t>
  </si>
  <si>
    <t xml:space="preserve">    Малый пр., д. 70,     л. кл. 5</t>
  </si>
  <si>
    <t>151</t>
  </si>
  <si>
    <t xml:space="preserve">    Опочинина пр., д. 11,     л. кл. 1</t>
  </si>
  <si>
    <t>Декабрь</t>
  </si>
  <si>
    <t>152</t>
  </si>
  <si>
    <r>
      <t xml:space="preserve">    Гаванская ул., д. 43,     л. кл. 1           </t>
    </r>
    <r>
      <rPr>
        <b/>
        <sz val="12"/>
        <rFont val="Times New Roman"/>
        <family val="1"/>
      </rPr>
      <t>ППР</t>
    </r>
  </si>
  <si>
    <t>153</t>
  </si>
  <si>
    <r>
      <t xml:space="preserve">    Гаванская ул., д. 43,     л. кл. 2           </t>
    </r>
    <r>
      <rPr>
        <b/>
        <sz val="12"/>
        <rFont val="Times New Roman"/>
        <family val="1"/>
      </rPr>
      <t>ППР</t>
    </r>
  </si>
  <si>
    <t>154</t>
  </si>
  <si>
    <r>
      <t xml:space="preserve">    Гаванская ул., д. 43,     л. кл. 3           </t>
    </r>
    <r>
      <rPr>
        <b/>
        <sz val="12"/>
        <rFont val="Times New Roman"/>
        <family val="1"/>
      </rPr>
      <t>ППР</t>
    </r>
  </si>
  <si>
    <t>155</t>
  </si>
  <si>
    <t>Карташихина     ул., д. 17,     л. кл. 3</t>
  </si>
  <si>
    <t>156</t>
  </si>
  <si>
    <t>Гаванская     ул., д. 41,     л. кл. 3</t>
  </si>
  <si>
    <t>157</t>
  </si>
  <si>
    <t>Гаванская     ул., д. 41,     л. кл. 5</t>
  </si>
  <si>
    <t>158</t>
  </si>
  <si>
    <t xml:space="preserve">    Малый пр., д. 67 к. 2,     л. кл. 1</t>
  </si>
  <si>
    <t>159</t>
  </si>
  <si>
    <t>Наличная     ул., д. 31,     л. кл. 2</t>
  </si>
  <si>
    <t>160</t>
  </si>
  <si>
    <t>Шевченко     ул., д. 2,     л. кл. 2</t>
  </si>
  <si>
    <t>161</t>
  </si>
  <si>
    <t>Гаванская ул., д. 47,     где кв. 167</t>
  </si>
  <si>
    <t>162</t>
  </si>
  <si>
    <t>Гаванская ул., д. 47,     где кв. 159</t>
  </si>
  <si>
    <t>163</t>
  </si>
  <si>
    <t xml:space="preserve">    Кима пр., д. 11,     л. кл. 1</t>
  </si>
  <si>
    <t>164</t>
  </si>
  <si>
    <t xml:space="preserve">    Кима пр., д. 11,     л. кл. 2</t>
  </si>
  <si>
    <t>165</t>
  </si>
  <si>
    <t xml:space="preserve">    Кима пр., д. 11,     л. кл. 3</t>
  </si>
  <si>
    <t xml:space="preserve">    Кима пр., д. 11,     л. кл. 4</t>
  </si>
  <si>
    <t xml:space="preserve">    Кима пр., д. 11,     л. кл. 5</t>
  </si>
  <si>
    <t>91</t>
  </si>
  <si>
    <t>92</t>
  </si>
  <si>
    <t>Начальник  ПТО                                                                                                        Тихонова А.В.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</si>
</sst>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00_ ;[Red]\-#,##0.000\ "/>
    <numFmt numFmtId="168" formatCode="#,##0.00_р_."/>
    <numFmt numFmtId="169" formatCode="[$-FC19]d\ mmmm\ yyyy\ &quot;г.&quot;"/>
    <numFmt numFmtId="170" formatCode="#,##0.00_ ;[Red]\-#,##0.00\ "/>
  </numFmts>
  <fonts count="3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10" fillId="24" borderId="20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4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21" xfId="0" applyFont="1" applyFill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2" fontId="10" fillId="24" borderId="12" xfId="0" applyNumberFormat="1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22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/>
    </xf>
    <xf numFmtId="0" fontId="10" fillId="24" borderId="25" xfId="0" applyFont="1" applyFill="1" applyBorder="1" applyAlignment="1">
      <alignment/>
    </xf>
    <xf numFmtId="0" fontId="10" fillId="24" borderId="26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10" fillId="24" borderId="26" xfId="0" applyFont="1" applyFill="1" applyBorder="1" applyAlignment="1">
      <alignment horizontal="center"/>
    </xf>
    <xf numFmtId="2" fontId="10" fillId="24" borderId="25" xfId="0" applyNumberFormat="1" applyFont="1" applyFill="1" applyBorder="1" applyAlignment="1">
      <alignment horizontal="center"/>
    </xf>
    <xf numFmtId="168" fontId="5" fillId="0" borderId="17" xfId="0" applyNumberFormat="1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left"/>
    </xf>
    <xf numFmtId="0" fontId="6" fillId="24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24" borderId="30" xfId="0" applyFont="1" applyFill="1" applyBorder="1" applyAlignment="1">
      <alignment horizontal="left"/>
    </xf>
    <xf numFmtId="0" fontId="6" fillId="24" borderId="31" xfId="0" applyFont="1" applyFill="1" applyBorder="1" applyAlignment="1">
      <alignment horizontal="left"/>
    </xf>
    <xf numFmtId="0" fontId="6" fillId="24" borderId="32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center"/>
    </xf>
    <xf numFmtId="0" fontId="10" fillId="24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vertical="center" wrapText="1"/>
    </xf>
    <xf numFmtId="49" fontId="10" fillId="24" borderId="14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left"/>
    </xf>
    <xf numFmtId="49" fontId="10" fillId="24" borderId="12" xfId="0" applyNumberFormat="1" applyFont="1" applyFill="1" applyBorder="1" applyAlignment="1">
      <alignment horizontal="left"/>
    </xf>
    <xf numFmtId="0" fontId="5" fillId="24" borderId="14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left"/>
    </xf>
    <xf numFmtId="1" fontId="8" fillId="24" borderId="10" xfId="0" applyNumberFormat="1" applyFont="1" applyFill="1" applyBorder="1" applyAlignment="1">
      <alignment horizontal="center"/>
    </xf>
    <xf numFmtId="2" fontId="8" fillId="24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6" fillId="0" borderId="31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6" fillId="0" borderId="3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10" fillId="24" borderId="14" xfId="0" applyNumberFormat="1" applyFont="1" applyFill="1" applyBorder="1" applyAlignment="1">
      <alignment horizontal="center"/>
    </xf>
    <xf numFmtId="2" fontId="10" fillId="24" borderId="19" xfId="0" applyNumberFormat="1" applyFont="1" applyFill="1" applyBorder="1" applyAlignment="1">
      <alignment horizontal="center"/>
    </xf>
    <xf numFmtId="2" fontId="10" fillId="24" borderId="18" xfId="0" applyNumberFormat="1" applyFont="1" applyFill="1" applyBorder="1" applyAlignment="1">
      <alignment horizontal="center"/>
    </xf>
    <xf numFmtId="2" fontId="8" fillId="24" borderId="14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5" fillId="25" borderId="14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 wrapText="1"/>
    </xf>
    <xf numFmtId="168" fontId="5" fillId="25" borderId="17" xfId="0" applyNumberFormat="1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7" borderId="37" xfId="0" applyFont="1" applyFill="1" applyBorder="1" applyAlignment="1">
      <alignment horizontal="center"/>
    </xf>
    <xf numFmtId="0" fontId="13" fillId="7" borderId="38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center"/>
    </xf>
    <xf numFmtId="49" fontId="10" fillId="24" borderId="36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center"/>
    </xf>
    <xf numFmtId="49" fontId="10" fillId="24" borderId="17" xfId="0" applyNumberFormat="1" applyFont="1" applyFill="1" applyBorder="1" applyAlignment="1">
      <alignment horizontal="center"/>
    </xf>
    <xf numFmtId="0" fontId="10" fillId="24" borderId="36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168" fontId="1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N559"/>
  <sheetViews>
    <sheetView tabSelected="1" zoomScale="70" zoomScaleNormal="70" zoomScalePageLayoutView="0" workbookViewId="0" topLeftCell="A211">
      <selection activeCell="P340" sqref="P340"/>
    </sheetView>
  </sheetViews>
  <sheetFormatPr defaultColWidth="8.875" defaultRowHeight="12.75"/>
  <cols>
    <col min="1" max="1" width="4.375" style="2" customWidth="1"/>
    <col min="2" max="2" width="49.875" style="2" customWidth="1"/>
    <col min="3" max="3" width="8.75390625" style="2" customWidth="1"/>
    <col min="4" max="5" width="12.375" style="5" customWidth="1"/>
    <col min="6" max="6" width="10.875" style="2" customWidth="1"/>
    <col min="7" max="7" width="11.25390625" style="2" customWidth="1"/>
    <col min="8" max="8" width="6.25390625" style="5" customWidth="1"/>
    <col min="9" max="9" width="6.75390625" style="2" customWidth="1"/>
    <col min="10" max="10" width="10.75390625" style="5" customWidth="1"/>
    <col min="11" max="11" width="11.00390625" style="2" customWidth="1"/>
    <col min="12" max="12" width="8.875" style="5" customWidth="1"/>
    <col min="13" max="13" width="9.25390625" style="2" customWidth="1"/>
    <col min="14" max="16384" width="8.875" style="2" customWidth="1"/>
  </cols>
  <sheetData>
    <row r="3" spans="1:13" ht="18.75">
      <c r="A3" s="152" t="s">
        <v>50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8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6.5" thickBot="1">
      <c r="A5" s="1"/>
      <c r="D5" s="153"/>
      <c r="E5" s="154"/>
      <c r="F5" s="154"/>
      <c r="G5" s="154"/>
      <c r="H5" s="154"/>
      <c r="I5" s="3"/>
      <c r="J5" s="6"/>
      <c r="K5" s="3"/>
      <c r="L5" s="6"/>
      <c r="M5" s="3"/>
    </row>
    <row r="6" spans="1:13" ht="13.5" thickBot="1">
      <c r="A6" s="155" t="s">
        <v>0</v>
      </c>
      <c r="B6" s="158" t="s">
        <v>1</v>
      </c>
      <c r="C6" s="129" t="s">
        <v>2</v>
      </c>
      <c r="D6" s="131" t="s">
        <v>6</v>
      </c>
      <c r="E6" s="163" t="s">
        <v>13</v>
      </c>
      <c r="F6" s="164"/>
      <c r="G6" s="164"/>
      <c r="H6" s="164"/>
      <c r="I6" s="164"/>
      <c r="J6" s="164"/>
      <c r="K6" s="164"/>
      <c r="L6" s="164"/>
      <c r="M6" s="165"/>
    </row>
    <row r="7" spans="1:13" s="7" customFormat="1" ht="26.25" customHeight="1" thickBot="1">
      <c r="A7" s="156"/>
      <c r="B7" s="128"/>
      <c r="C7" s="130"/>
      <c r="D7" s="159"/>
      <c r="E7" s="161" t="s">
        <v>51</v>
      </c>
      <c r="F7" s="166"/>
      <c r="G7" s="162"/>
      <c r="H7" s="161" t="s">
        <v>14</v>
      </c>
      <c r="I7" s="162"/>
      <c r="J7" s="161" t="s">
        <v>15</v>
      </c>
      <c r="K7" s="162"/>
      <c r="L7" s="161" t="s">
        <v>16</v>
      </c>
      <c r="M7" s="162"/>
    </row>
    <row r="8" spans="1:13" s="4" customFormat="1" ht="132" customHeight="1" thickBot="1">
      <c r="A8" s="157"/>
      <c r="B8" s="128"/>
      <c r="C8" s="130"/>
      <c r="D8" s="160"/>
      <c r="E8" s="21" t="s">
        <v>3</v>
      </c>
      <c r="F8" s="20" t="s">
        <v>4</v>
      </c>
      <c r="G8" s="22" t="s">
        <v>5</v>
      </c>
      <c r="H8" s="23" t="s">
        <v>6</v>
      </c>
      <c r="I8" s="20" t="s">
        <v>5</v>
      </c>
      <c r="J8" s="23" t="s">
        <v>6</v>
      </c>
      <c r="K8" s="20" t="s">
        <v>5</v>
      </c>
      <c r="L8" s="19" t="s">
        <v>6</v>
      </c>
      <c r="M8" s="20" t="s">
        <v>5</v>
      </c>
    </row>
    <row r="9" spans="1:13" s="17" customFormat="1" ht="17.25" customHeight="1">
      <c r="A9" s="148"/>
      <c r="B9" s="69" t="s">
        <v>12</v>
      </c>
      <c r="C9" s="72" t="s">
        <v>7</v>
      </c>
      <c r="D9" s="123">
        <v>31.63</v>
      </c>
      <c r="E9" s="27">
        <f>D28+D74+D129+D190+D218+D270+D295+D326+D375+E442+E500+E552</f>
        <v>31.366000000000003</v>
      </c>
      <c r="F9" s="27">
        <v>12.59</v>
      </c>
      <c r="G9" s="27">
        <v>18.78</v>
      </c>
      <c r="H9" s="16"/>
      <c r="I9" s="14"/>
      <c r="J9" s="16"/>
      <c r="K9" s="15"/>
      <c r="L9" s="14"/>
      <c r="M9" s="15"/>
    </row>
    <row r="10" spans="1:248" s="28" customFormat="1" ht="15.75">
      <c r="A10" s="149"/>
      <c r="B10" s="70" t="s">
        <v>11</v>
      </c>
      <c r="C10" s="73" t="s">
        <v>10</v>
      </c>
      <c r="D10" s="124">
        <v>165</v>
      </c>
      <c r="E10" s="74">
        <f>D29+D75+D130+D191+D219+D271+D296+D327+D376+E443+E501+E553</f>
        <v>165</v>
      </c>
      <c r="F10" s="26">
        <f>F29+F75+F130+F191+F219+F271+F296+F327+F376+F443+F501+F553</f>
        <v>108</v>
      </c>
      <c r="G10" s="26">
        <f>G29+G75+G130+G191+G219+G271+G296+G327+G376+G443+G501+G553</f>
        <v>57</v>
      </c>
      <c r="H10" s="10"/>
      <c r="I10" s="8"/>
      <c r="J10" s="10"/>
      <c r="K10" s="9"/>
      <c r="L10" s="8"/>
      <c r="M10" s="9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</row>
    <row r="11" spans="1:248" s="28" customFormat="1" ht="16.5" thickBot="1">
      <c r="A11" s="150"/>
      <c r="B11" s="71"/>
      <c r="C11" s="62" t="s">
        <v>8</v>
      </c>
      <c r="D11" s="125">
        <v>17487.23</v>
      </c>
      <c r="E11" s="59">
        <v>17670.37</v>
      </c>
      <c r="F11" s="24">
        <v>6587.72</v>
      </c>
      <c r="G11" s="25">
        <v>11082.65</v>
      </c>
      <c r="H11" s="13"/>
      <c r="I11" s="11"/>
      <c r="J11" s="13"/>
      <c r="K11" s="12"/>
      <c r="L11" s="11"/>
      <c r="M11" s="1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</row>
    <row r="12" spans="1:248" s="28" customFormat="1" ht="21" thickBot="1">
      <c r="A12" s="138" t="s">
        <v>19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40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</row>
    <row r="13" spans="1:248" s="29" customFormat="1" ht="15.75">
      <c r="A13" s="141" t="s">
        <v>18</v>
      </c>
      <c r="B13" s="144" t="s">
        <v>52</v>
      </c>
      <c r="C13" s="60" t="s">
        <v>7</v>
      </c>
      <c r="D13" s="42">
        <v>0.09</v>
      </c>
      <c r="E13" s="42">
        <v>0.09</v>
      </c>
      <c r="F13" s="42">
        <v>0.09</v>
      </c>
      <c r="G13" s="43"/>
      <c r="H13" s="42"/>
      <c r="I13" s="41"/>
      <c r="J13" s="34"/>
      <c r="K13" s="41"/>
      <c r="L13" s="34"/>
      <c r="M13" s="44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</row>
    <row r="14" spans="1:248" s="29" customFormat="1" ht="18" customHeight="1">
      <c r="A14" s="142"/>
      <c r="B14" s="145"/>
      <c r="C14" s="61" t="s">
        <v>10</v>
      </c>
      <c r="D14" s="38">
        <v>1</v>
      </c>
      <c r="E14" s="38">
        <v>1</v>
      </c>
      <c r="F14" s="56">
        <v>1</v>
      </c>
      <c r="G14" s="45"/>
      <c r="H14" s="38"/>
      <c r="I14" s="40"/>
      <c r="J14" s="35"/>
      <c r="K14" s="40"/>
      <c r="L14" s="35"/>
      <c r="M14" s="39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</row>
    <row r="15" spans="1:248" s="29" customFormat="1" ht="18" customHeight="1" thickBot="1">
      <c r="A15" s="143"/>
      <c r="B15" s="151"/>
      <c r="C15" s="64" t="s">
        <v>8</v>
      </c>
      <c r="D15" s="49">
        <v>52.83</v>
      </c>
      <c r="E15" s="49">
        <v>52.83</v>
      </c>
      <c r="F15" s="49">
        <v>52.83</v>
      </c>
      <c r="G15" s="48"/>
      <c r="H15" s="49"/>
      <c r="I15" s="46"/>
      <c r="J15" s="37"/>
      <c r="K15" s="46"/>
      <c r="L15" s="37"/>
      <c r="M15" s="50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</row>
    <row r="16" spans="1:248" s="29" customFormat="1" ht="15.75">
      <c r="A16" s="141" t="s">
        <v>17</v>
      </c>
      <c r="B16" s="144" t="s">
        <v>53</v>
      </c>
      <c r="C16" s="60" t="s">
        <v>7</v>
      </c>
      <c r="D16" s="42">
        <v>0.09</v>
      </c>
      <c r="E16" s="42">
        <v>0.09</v>
      </c>
      <c r="F16" s="42">
        <v>0.09</v>
      </c>
      <c r="G16" s="43"/>
      <c r="H16" s="42"/>
      <c r="I16" s="41"/>
      <c r="J16" s="34"/>
      <c r="K16" s="41"/>
      <c r="L16" s="34"/>
      <c r="M16" s="4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</row>
    <row r="17" spans="1:248" s="29" customFormat="1" ht="15.75">
      <c r="A17" s="142"/>
      <c r="B17" s="145"/>
      <c r="C17" s="61" t="s">
        <v>10</v>
      </c>
      <c r="D17" s="38">
        <v>1</v>
      </c>
      <c r="E17" s="38">
        <v>1</v>
      </c>
      <c r="F17" s="56">
        <v>1</v>
      </c>
      <c r="G17" s="45"/>
      <c r="H17" s="38"/>
      <c r="I17" s="40"/>
      <c r="J17" s="35"/>
      <c r="K17" s="40"/>
      <c r="L17" s="35"/>
      <c r="M17" s="39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</row>
    <row r="18" spans="1:248" s="29" customFormat="1" ht="16.5" thickBot="1">
      <c r="A18" s="143"/>
      <c r="B18" s="146"/>
      <c r="C18" s="64" t="s">
        <v>8</v>
      </c>
      <c r="D18" s="49">
        <v>52.95</v>
      </c>
      <c r="E18" s="49">
        <v>52.95</v>
      </c>
      <c r="F18" s="49">
        <v>52.95</v>
      </c>
      <c r="G18" s="48"/>
      <c r="H18" s="49"/>
      <c r="I18" s="46"/>
      <c r="J18" s="37"/>
      <c r="K18" s="46"/>
      <c r="L18" s="37"/>
      <c r="M18" s="50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</row>
    <row r="19" spans="1:248" s="29" customFormat="1" ht="15.75">
      <c r="A19" s="141" t="s">
        <v>22</v>
      </c>
      <c r="B19" s="144" t="s">
        <v>155</v>
      </c>
      <c r="C19" s="60" t="s">
        <v>7</v>
      </c>
      <c r="D19" s="115">
        <v>0.076</v>
      </c>
      <c r="E19" s="115">
        <v>0.076</v>
      </c>
      <c r="F19" s="115">
        <v>0.076</v>
      </c>
      <c r="G19" s="43"/>
      <c r="H19" s="42"/>
      <c r="I19" s="41"/>
      <c r="J19" s="34"/>
      <c r="K19" s="41"/>
      <c r="L19" s="34"/>
      <c r="M19" s="44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</row>
    <row r="20" spans="1:248" s="29" customFormat="1" ht="15.75">
      <c r="A20" s="142"/>
      <c r="B20" s="145"/>
      <c r="C20" s="61" t="s">
        <v>10</v>
      </c>
      <c r="D20" s="38">
        <v>1</v>
      </c>
      <c r="E20" s="38">
        <v>1</v>
      </c>
      <c r="F20" s="56">
        <v>1</v>
      </c>
      <c r="G20" s="45"/>
      <c r="H20" s="38"/>
      <c r="I20" s="40"/>
      <c r="J20" s="35"/>
      <c r="K20" s="40"/>
      <c r="L20" s="35"/>
      <c r="M20" s="39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</row>
    <row r="21" spans="1:248" s="29" customFormat="1" ht="16.5" thickBot="1">
      <c r="A21" s="143"/>
      <c r="B21" s="146"/>
      <c r="C21" s="64" t="s">
        <v>8</v>
      </c>
      <c r="D21" s="47">
        <v>40.38</v>
      </c>
      <c r="E21" s="49">
        <v>40.38</v>
      </c>
      <c r="F21" s="49">
        <v>40.38</v>
      </c>
      <c r="G21" s="48"/>
      <c r="H21" s="49"/>
      <c r="I21" s="46"/>
      <c r="J21" s="37"/>
      <c r="K21" s="46"/>
      <c r="L21" s="37"/>
      <c r="M21" s="50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</row>
    <row r="22" spans="1:248" s="29" customFormat="1" ht="15.75">
      <c r="A22" s="141" t="s">
        <v>9</v>
      </c>
      <c r="B22" s="144" t="s">
        <v>55</v>
      </c>
      <c r="C22" s="60" t="s">
        <v>7</v>
      </c>
      <c r="D22" s="115">
        <v>0.104</v>
      </c>
      <c r="E22" s="115">
        <v>0.104</v>
      </c>
      <c r="F22" s="115">
        <v>0.104</v>
      </c>
      <c r="G22" s="43"/>
      <c r="H22" s="42"/>
      <c r="I22" s="41"/>
      <c r="J22" s="34"/>
      <c r="K22" s="41"/>
      <c r="L22" s="34"/>
      <c r="M22" s="44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</row>
    <row r="23" spans="1:248" s="29" customFormat="1" ht="15.75">
      <c r="A23" s="142"/>
      <c r="B23" s="145"/>
      <c r="C23" s="61" t="s">
        <v>10</v>
      </c>
      <c r="D23" s="38">
        <v>1</v>
      </c>
      <c r="E23" s="38">
        <v>1</v>
      </c>
      <c r="F23" s="56">
        <v>1</v>
      </c>
      <c r="G23" s="45"/>
      <c r="H23" s="38"/>
      <c r="I23" s="40"/>
      <c r="J23" s="35"/>
      <c r="K23" s="40"/>
      <c r="L23" s="35"/>
      <c r="M23" s="39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</row>
    <row r="24" spans="1:248" s="29" customFormat="1" ht="16.5" thickBot="1">
      <c r="A24" s="143"/>
      <c r="B24" s="146"/>
      <c r="C24" s="64" t="s">
        <v>8</v>
      </c>
      <c r="D24" s="47">
        <v>58.66</v>
      </c>
      <c r="E24" s="49">
        <v>58.66</v>
      </c>
      <c r="F24" s="49">
        <v>58.66</v>
      </c>
      <c r="G24" s="48"/>
      <c r="H24" s="49"/>
      <c r="I24" s="46"/>
      <c r="J24" s="37"/>
      <c r="K24" s="46"/>
      <c r="L24" s="37"/>
      <c r="M24" s="50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</row>
    <row r="25" spans="1:248" s="29" customFormat="1" ht="15.75">
      <c r="A25" s="142" t="s">
        <v>23</v>
      </c>
      <c r="B25" s="145" t="s">
        <v>54</v>
      </c>
      <c r="C25" s="65" t="s">
        <v>7</v>
      </c>
      <c r="D25" s="116">
        <v>2.494</v>
      </c>
      <c r="E25" s="116">
        <v>2.494</v>
      </c>
      <c r="F25" s="116"/>
      <c r="G25" s="117">
        <v>2.494</v>
      </c>
      <c r="H25" s="126"/>
      <c r="I25" s="51"/>
      <c r="J25" s="36"/>
      <c r="K25" s="51"/>
      <c r="L25" s="36"/>
      <c r="M25" s="5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</row>
    <row r="26" spans="1:248" s="29" customFormat="1" ht="15.75">
      <c r="A26" s="142"/>
      <c r="B26" s="145"/>
      <c r="C26" s="61" t="s">
        <v>10</v>
      </c>
      <c r="D26" s="38">
        <v>1</v>
      </c>
      <c r="E26" s="38">
        <v>1</v>
      </c>
      <c r="F26" s="56"/>
      <c r="G26" s="67">
        <v>1</v>
      </c>
      <c r="H26" s="38"/>
      <c r="I26" s="40"/>
      <c r="J26" s="35"/>
      <c r="K26" s="40"/>
      <c r="L26" s="35"/>
      <c r="M26" s="39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</row>
    <row r="27" spans="1:248" s="29" customFormat="1" ht="16.5" thickBot="1">
      <c r="A27" s="142"/>
      <c r="B27" s="145"/>
      <c r="C27" s="63" t="s">
        <v>8</v>
      </c>
      <c r="D27" s="58">
        <v>1165.31</v>
      </c>
      <c r="E27" s="68">
        <v>1165.31</v>
      </c>
      <c r="F27" s="68"/>
      <c r="G27" s="57">
        <v>1165.31</v>
      </c>
      <c r="H27" s="68"/>
      <c r="I27" s="55"/>
      <c r="J27" s="54"/>
      <c r="K27" s="55"/>
      <c r="L27" s="54"/>
      <c r="M27" s="5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</row>
    <row r="28" spans="1:248" s="29" customFormat="1" ht="15.75">
      <c r="A28" s="75"/>
      <c r="B28" s="42"/>
      <c r="C28" s="78" t="s">
        <v>7</v>
      </c>
      <c r="D28" s="118">
        <f>D13+D16+D19+D22+D25</f>
        <v>2.854</v>
      </c>
      <c r="E28" s="118">
        <f>F28+G28</f>
        <v>2.854</v>
      </c>
      <c r="F28" s="118">
        <f>F13+F16+F19+F22</f>
        <v>0.36</v>
      </c>
      <c r="G28" s="118">
        <v>2.494</v>
      </c>
      <c r="H28" s="42"/>
      <c r="I28" s="34"/>
      <c r="J28" s="34"/>
      <c r="K28" s="34"/>
      <c r="L28" s="34"/>
      <c r="M28" s="34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</row>
    <row r="29" spans="1:248" s="29" customFormat="1" ht="15.75">
      <c r="A29" s="76"/>
      <c r="B29" s="35"/>
      <c r="C29" s="66" t="s">
        <v>10</v>
      </c>
      <c r="D29" s="80">
        <f>D14+D17+D20+D23+D26</f>
        <v>5</v>
      </c>
      <c r="E29" s="82">
        <f>F29+G29</f>
        <v>5</v>
      </c>
      <c r="F29" s="56">
        <f>F14+F17+F20+F23</f>
        <v>4</v>
      </c>
      <c r="G29" s="56">
        <v>1</v>
      </c>
      <c r="H29" s="38"/>
      <c r="I29" s="35"/>
      <c r="J29" s="35"/>
      <c r="K29" s="35"/>
      <c r="L29" s="35"/>
      <c r="M29" s="35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</row>
    <row r="30" spans="1:248" s="29" customFormat="1" ht="16.5" thickBot="1">
      <c r="A30" s="77"/>
      <c r="B30" s="37"/>
      <c r="C30" s="79" t="s">
        <v>8</v>
      </c>
      <c r="D30" s="81">
        <f>D15+D18+D21+D24+D27</f>
        <v>1370.1299999999999</v>
      </c>
      <c r="E30" s="83">
        <f>F30+G30</f>
        <v>1370.1299999999999</v>
      </c>
      <c r="F30" s="84">
        <f>F15+F18+F21+F24</f>
        <v>204.82</v>
      </c>
      <c r="G30" s="84">
        <v>1165.31</v>
      </c>
      <c r="H30" s="49"/>
      <c r="I30" s="37"/>
      <c r="J30" s="37"/>
      <c r="K30" s="37"/>
      <c r="L30" s="37"/>
      <c r="M30" s="3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</row>
    <row r="31" spans="1:13" ht="21" thickBot="1">
      <c r="A31" s="138" t="s">
        <v>20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40"/>
    </row>
    <row r="32" spans="1:13" ht="15.75">
      <c r="A32" s="132" t="s">
        <v>24</v>
      </c>
      <c r="B32" s="135" t="s">
        <v>56</v>
      </c>
      <c r="C32" s="72" t="s">
        <v>7</v>
      </c>
      <c r="D32" s="113">
        <v>0.093</v>
      </c>
      <c r="E32" s="113">
        <v>0.093</v>
      </c>
      <c r="F32" s="113">
        <v>0.093</v>
      </c>
      <c r="G32" s="85"/>
      <c r="H32" s="30"/>
      <c r="I32" s="86"/>
      <c r="J32" s="32"/>
      <c r="K32" s="86"/>
      <c r="L32" s="32"/>
      <c r="M32" s="87"/>
    </row>
    <row r="33" spans="1:13" ht="15.75">
      <c r="A33" s="133"/>
      <c r="B33" s="136"/>
      <c r="C33" s="73" t="s">
        <v>10</v>
      </c>
      <c r="D33" s="88">
        <v>1</v>
      </c>
      <c r="E33" s="88">
        <v>1</v>
      </c>
      <c r="F33" s="82">
        <v>1</v>
      </c>
      <c r="G33" s="109"/>
      <c r="H33" s="88"/>
      <c r="I33" s="89"/>
      <c r="J33" s="90"/>
      <c r="K33" s="89"/>
      <c r="L33" s="90"/>
      <c r="M33" s="91"/>
    </row>
    <row r="34" spans="1:13" ht="16.5" thickBot="1">
      <c r="A34" s="134"/>
      <c r="B34" s="147"/>
      <c r="C34" s="92" t="s">
        <v>8</v>
      </c>
      <c r="D34" s="93">
        <v>55.86</v>
      </c>
      <c r="E34" s="93">
        <v>55.86</v>
      </c>
      <c r="F34" s="93">
        <v>55.86</v>
      </c>
      <c r="G34" s="110"/>
      <c r="H34" s="94"/>
      <c r="I34" s="95"/>
      <c r="J34" s="96"/>
      <c r="K34" s="95"/>
      <c r="L34" s="96"/>
      <c r="M34" s="97"/>
    </row>
    <row r="35" spans="1:13" ht="15.75">
      <c r="A35" s="132" t="s">
        <v>25</v>
      </c>
      <c r="B35" s="135" t="s">
        <v>57</v>
      </c>
      <c r="C35" s="72" t="s">
        <v>7</v>
      </c>
      <c r="D35" s="113">
        <v>0.093</v>
      </c>
      <c r="E35" s="113">
        <v>0.093</v>
      </c>
      <c r="F35" s="113">
        <v>0.093</v>
      </c>
      <c r="G35" s="85"/>
      <c r="H35" s="30"/>
      <c r="I35" s="86"/>
      <c r="J35" s="32"/>
      <c r="K35" s="86"/>
      <c r="L35" s="32"/>
      <c r="M35" s="87"/>
    </row>
    <row r="36" spans="1:13" ht="15.75" customHeight="1">
      <c r="A36" s="133"/>
      <c r="B36" s="136"/>
      <c r="C36" s="73" t="s">
        <v>10</v>
      </c>
      <c r="D36" s="88">
        <v>1</v>
      </c>
      <c r="E36" s="88">
        <v>1</v>
      </c>
      <c r="F36" s="82">
        <v>1</v>
      </c>
      <c r="G36" s="109"/>
      <c r="H36" s="88"/>
      <c r="I36" s="89"/>
      <c r="J36" s="90"/>
      <c r="K36" s="89"/>
      <c r="L36" s="90"/>
      <c r="M36" s="91"/>
    </row>
    <row r="37" spans="1:13" ht="15.75" customHeight="1" thickBot="1">
      <c r="A37" s="134"/>
      <c r="B37" s="147"/>
      <c r="C37" s="92" t="s">
        <v>8</v>
      </c>
      <c r="D37" s="93">
        <v>56.65</v>
      </c>
      <c r="E37" s="93">
        <v>56.65</v>
      </c>
      <c r="F37" s="93">
        <v>56.65</v>
      </c>
      <c r="G37" s="110"/>
      <c r="H37" s="94"/>
      <c r="I37" s="95"/>
      <c r="J37" s="96"/>
      <c r="K37" s="95"/>
      <c r="L37" s="96"/>
      <c r="M37" s="97"/>
    </row>
    <row r="38" spans="1:13" ht="16.5" customHeight="1">
      <c r="A38" s="132" t="s">
        <v>26</v>
      </c>
      <c r="B38" s="135" t="s">
        <v>58</v>
      </c>
      <c r="C38" s="72" t="s">
        <v>7</v>
      </c>
      <c r="D38" s="113">
        <v>0.093</v>
      </c>
      <c r="E38" s="113">
        <v>0.093</v>
      </c>
      <c r="F38" s="113">
        <v>0.093</v>
      </c>
      <c r="G38" s="85"/>
      <c r="H38" s="30"/>
      <c r="I38" s="86"/>
      <c r="J38" s="32"/>
      <c r="K38" s="86"/>
      <c r="L38" s="32"/>
      <c r="M38" s="87"/>
    </row>
    <row r="39" spans="1:13" ht="16.5" customHeight="1">
      <c r="A39" s="133"/>
      <c r="B39" s="136"/>
      <c r="C39" s="73" t="s">
        <v>10</v>
      </c>
      <c r="D39" s="88">
        <v>1</v>
      </c>
      <c r="E39" s="88">
        <v>1</v>
      </c>
      <c r="F39" s="82">
        <v>1</v>
      </c>
      <c r="G39" s="109"/>
      <c r="H39" s="88"/>
      <c r="I39" s="89"/>
      <c r="J39" s="90"/>
      <c r="K39" s="89"/>
      <c r="L39" s="90"/>
      <c r="M39" s="91"/>
    </row>
    <row r="40" spans="1:13" ht="16.5" customHeight="1" thickBot="1">
      <c r="A40" s="134"/>
      <c r="B40" s="147"/>
      <c r="C40" s="92" t="s">
        <v>8</v>
      </c>
      <c r="D40" s="94">
        <v>55.84</v>
      </c>
      <c r="E40" s="94">
        <v>55.84</v>
      </c>
      <c r="F40" s="94">
        <v>55.84</v>
      </c>
      <c r="G40" s="110"/>
      <c r="H40" s="94"/>
      <c r="I40" s="95"/>
      <c r="J40" s="96"/>
      <c r="K40" s="95"/>
      <c r="L40" s="96"/>
      <c r="M40" s="97"/>
    </row>
    <row r="41" spans="1:13" ht="16.5" customHeight="1">
      <c r="A41" s="132" t="s">
        <v>27</v>
      </c>
      <c r="B41" s="135" t="s">
        <v>59</v>
      </c>
      <c r="C41" s="72" t="s">
        <v>7</v>
      </c>
      <c r="D41" s="113">
        <v>0.093</v>
      </c>
      <c r="E41" s="113">
        <v>0.093</v>
      </c>
      <c r="F41" s="113">
        <v>0.093</v>
      </c>
      <c r="G41" s="85"/>
      <c r="H41" s="30"/>
      <c r="I41" s="86"/>
      <c r="J41" s="32"/>
      <c r="K41" s="86"/>
      <c r="L41" s="32"/>
      <c r="M41" s="87"/>
    </row>
    <row r="42" spans="1:13" ht="16.5" customHeight="1">
      <c r="A42" s="133"/>
      <c r="B42" s="136"/>
      <c r="C42" s="73" t="s">
        <v>10</v>
      </c>
      <c r="D42" s="88">
        <v>1</v>
      </c>
      <c r="E42" s="88">
        <v>1</v>
      </c>
      <c r="F42" s="82">
        <v>1</v>
      </c>
      <c r="G42" s="109"/>
      <c r="H42" s="88"/>
      <c r="I42" s="89"/>
      <c r="J42" s="90"/>
      <c r="K42" s="89"/>
      <c r="L42" s="90"/>
      <c r="M42" s="91"/>
    </row>
    <row r="43" spans="1:13" ht="16.5" customHeight="1" thickBot="1">
      <c r="A43" s="134"/>
      <c r="B43" s="147"/>
      <c r="C43" s="92" t="s">
        <v>8</v>
      </c>
      <c r="D43" s="93">
        <v>56.62</v>
      </c>
      <c r="E43" s="93">
        <v>56.62</v>
      </c>
      <c r="F43" s="93">
        <v>56.62</v>
      </c>
      <c r="G43" s="110"/>
      <c r="H43" s="94"/>
      <c r="I43" s="95"/>
      <c r="J43" s="96"/>
      <c r="K43" s="95"/>
      <c r="L43" s="96"/>
      <c r="M43" s="97"/>
    </row>
    <row r="44" spans="1:13" ht="16.5" customHeight="1">
      <c r="A44" s="132" t="s">
        <v>28</v>
      </c>
      <c r="B44" s="135" t="s">
        <v>60</v>
      </c>
      <c r="C44" s="72" t="s">
        <v>7</v>
      </c>
      <c r="D44" s="113">
        <v>0.093</v>
      </c>
      <c r="E44" s="113">
        <v>0.093</v>
      </c>
      <c r="F44" s="113">
        <v>0.093</v>
      </c>
      <c r="G44" s="85"/>
      <c r="H44" s="30"/>
      <c r="I44" s="86"/>
      <c r="J44" s="32"/>
      <c r="K44" s="86"/>
      <c r="L44" s="32"/>
      <c r="M44" s="87"/>
    </row>
    <row r="45" spans="1:13" ht="16.5" customHeight="1">
      <c r="A45" s="133"/>
      <c r="B45" s="136"/>
      <c r="C45" s="73" t="s">
        <v>10</v>
      </c>
      <c r="D45" s="88">
        <v>1</v>
      </c>
      <c r="E45" s="88">
        <v>1</v>
      </c>
      <c r="F45" s="82">
        <v>1</v>
      </c>
      <c r="G45" s="109"/>
      <c r="H45" s="88"/>
      <c r="I45" s="89"/>
      <c r="J45" s="90"/>
      <c r="K45" s="89"/>
      <c r="L45" s="90"/>
      <c r="M45" s="91"/>
    </row>
    <row r="46" spans="1:13" ht="16.5" customHeight="1" thickBot="1">
      <c r="A46" s="134"/>
      <c r="B46" s="147"/>
      <c r="C46" s="92" t="s">
        <v>8</v>
      </c>
      <c r="D46" s="94">
        <v>56.58</v>
      </c>
      <c r="E46" s="94">
        <v>56.58</v>
      </c>
      <c r="F46" s="94">
        <v>56.58</v>
      </c>
      <c r="G46" s="110"/>
      <c r="H46" s="94"/>
      <c r="I46" s="95"/>
      <c r="J46" s="96"/>
      <c r="K46" s="95"/>
      <c r="L46" s="96"/>
      <c r="M46" s="97"/>
    </row>
    <row r="47" spans="1:13" ht="16.5" customHeight="1">
      <c r="A47" s="132" t="s">
        <v>29</v>
      </c>
      <c r="B47" s="135" t="s">
        <v>61</v>
      </c>
      <c r="C47" s="72" t="s">
        <v>7</v>
      </c>
      <c r="D47" s="30">
        <v>0.14</v>
      </c>
      <c r="E47" s="30">
        <v>0.14</v>
      </c>
      <c r="F47" s="30">
        <v>0.14</v>
      </c>
      <c r="G47" s="85"/>
      <c r="H47" s="30"/>
      <c r="I47" s="86"/>
      <c r="J47" s="32"/>
      <c r="K47" s="86"/>
      <c r="L47" s="32"/>
      <c r="M47" s="87"/>
    </row>
    <row r="48" spans="1:13" ht="15.75">
      <c r="A48" s="133"/>
      <c r="B48" s="136"/>
      <c r="C48" s="73" t="s">
        <v>10</v>
      </c>
      <c r="D48" s="88">
        <v>1</v>
      </c>
      <c r="E48" s="88">
        <v>1</v>
      </c>
      <c r="F48" s="82">
        <v>1</v>
      </c>
      <c r="G48" s="109"/>
      <c r="H48" s="88"/>
      <c r="I48" s="89"/>
      <c r="J48" s="90"/>
      <c r="K48" s="89"/>
      <c r="L48" s="90"/>
      <c r="M48" s="91"/>
    </row>
    <row r="49" spans="1:13" ht="16.5" thickBot="1">
      <c r="A49" s="134"/>
      <c r="B49" s="137"/>
      <c r="C49" s="92" t="s">
        <v>8</v>
      </c>
      <c r="D49" s="93">
        <v>80.95</v>
      </c>
      <c r="E49" s="93">
        <v>80.95</v>
      </c>
      <c r="F49" s="93">
        <v>80.95</v>
      </c>
      <c r="G49" s="110"/>
      <c r="H49" s="94"/>
      <c r="I49" s="95"/>
      <c r="J49" s="96"/>
      <c r="K49" s="95"/>
      <c r="L49" s="96"/>
      <c r="M49" s="97"/>
    </row>
    <row r="50" spans="1:13" ht="15.75">
      <c r="A50" s="132" t="s">
        <v>30</v>
      </c>
      <c r="B50" s="135" t="s">
        <v>62</v>
      </c>
      <c r="C50" s="72" t="s">
        <v>7</v>
      </c>
      <c r="D50" s="30">
        <v>0.14</v>
      </c>
      <c r="E50" s="30">
        <v>0.14</v>
      </c>
      <c r="F50" s="30">
        <v>0.14</v>
      </c>
      <c r="G50" s="85"/>
      <c r="H50" s="30"/>
      <c r="I50" s="86"/>
      <c r="J50" s="32"/>
      <c r="K50" s="86"/>
      <c r="L50" s="32"/>
      <c r="M50" s="87"/>
    </row>
    <row r="51" spans="1:13" ht="15.75">
      <c r="A51" s="133"/>
      <c r="B51" s="136"/>
      <c r="C51" s="73" t="s">
        <v>10</v>
      </c>
      <c r="D51" s="88">
        <v>1</v>
      </c>
      <c r="E51" s="88">
        <v>1</v>
      </c>
      <c r="F51" s="82">
        <v>1</v>
      </c>
      <c r="G51" s="109"/>
      <c r="H51" s="88"/>
      <c r="I51" s="89"/>
      <c r="J51" s="90"/>
      <c r="K51" s="89"/>
      <c r="L51" s="90"/>
      <c r="M51" s="91"/>
    </row>
    <row r="52" spans="1:13" ht="16.5" thickBot="1">
      <c r="A52" s="134"/>
      <c r="B52" s="137"/>
      <c r="C52" s="92" t="s">
        <v>8</v>
      </c>
      <c r="D52" s="93">
        <v>77.76</v>
      </c>
      <c r="E52" s="93">
        <v>77.76</v>
      </c>
      <c r="F52" s="93">
        <v>77.76</v>
      </c>
      <c r="G52" s="110"/>
      <c r="H52" s="94"/>
      <c r="I52" s="95"/>
      <c r="J52" s="96"/>
      <c r="K52" s="95"/>
      <c r="L52" s="96"/>
      <c r="M52" s="97"/>
    </row>
    <row r="53" spans="1:13" ht="15.75">
      <c r="A53" s="132" t="s">
        <v>31</v>
      </c>
      <c r="B53" s="135" t="s">
        <v>63</v>
      </c>
      <c r="C53" s="72" t="s">
        <v>7</v>
      </c>
      <c r="D53" s="113">
        <v>0.084</v>
      </c>
      <c r="E53" s="113">
        <v>0.084</v>
      </c>
      <c r="F53" s="113">
        <v>0.084</v>
      </c>
      <c r="G53" s="85"/>
      <c r="H53" s="30"/>
      <c r="I53" s="86"/>
      <c r="J53" s="32"/>
      <c r="K53" s="86"/>
      <c r="L53" s="32"/>
      <c r="M53" s="87"/>
    </row>
    <row r="54" spans="1:13" ht="15.75">
      <c r="A54" s="133"/>
      <c r="B54" s="136"/>
      <c r="C54" s="73" t="s">
        <v>10</v>
      </c>
      <c r="D54" s="88">
        <v>1</v>
      </c>
      <c r="E54" s="88">
        <v>1</v>
      </c>
      <c r="F54" s="82">
        <v>1</v>
      </c>
      <c r="G54" s="109"/>
      <c r="H54" s="88"/>
      <c r="I54" s="89"/>
      <c r="J54" s="90"/>
      <c r="K54" s="89"/>
      <c r="L54" s="90"/>
      <c r="M54" s="91"/>
    </row>
    <row r="55" spans="1:13" ht="16.5" thickBot="1">
      <c r="A55" s="134"/>
      <c r="B55" s="137"/>
      <c r="C55" s="92" t="s">
        <v>8</v>
      </c>
      <c r="D55" s="93">
        <v>51.26</v>
      </c>
      <c r="E55" s="94">
        <v>51.26</v>
      </c>
      <c r="F55" s="94">
        <v>51.26</v>
      </c>
      <c r="G55" s="110"/>
      <c r="H55" s="94"/>
      <c r="I55" s="95"/>
      <c r="J55" s="96"/>
      <c r="K55" s="95"/>
      <c r="L55" s="96"/>
      <c r="M55" s="97"/>
    </row>
    <row r="56" spans="1:13" ht="15.75">
      <c r="A56" s="132" t="s">
        <v>32</v>
      </c>
      <c r="B56" s="135" t="s">
        <v>64</v>
      </c>
      <c r="C56" s="72" t="s">
        <v>7</v>
      </c>
      <c r="D56" s="113">
        <v>0.075</v>
      </c>
      <c r="E56" s="113">
        <v>0.075</v>
      </c>
      <c r="F56" s="113">
        <v>0.075</v>
      </c>
      <c r="G56" s="85"/>
      <c r="H56" s="30"/>
      <c r="I56" s="86"/>
      <c r="J56" s="32"/>
      <c r="K56" s="86"/>
      <c r="L56" s="32"/>
      <c r="M56" s="87"/>
    </row>
    <row r="57" spans="1:13" ht="15.75">
      <c r="A57" s="133"/>
      <c r="B57" s="136"/>
      <c r="C57" s="73" t="s">
        <v>10</v>
      </c>
      <c r="D57" s="88">
        <v>1</v>
      </c>
      <c r="E57" s="88">
        <v>1</v>
      </c>
      <c r="F57" s="82">
        <v>1</v>
      </c>
      <c r="G57" s="109"/>
      <c r="H57" s="88"/>
      <c r="I57" s="89"/>
      <c r="J57" s="90"/>
      <c r="K57" s="89"/>
      <c r="L57" s="90"/>
      <c r="M57" s="91"/>
    </row>
    <row r="58" spans="1:13" ht="16.5" thickBot="1">
      <c r="A58" s="134"/>
      <c r="B58" s="137"/>
      <c r="C58" s="92" t="s">
        <v>8</v>
      </c>
      <c r="D58" s="93">
        <v>46.69</v>
      </c>
      <c r="E58" s="93">
        <v>46.69</v>
      </c>
      <c r="F58" s="93">
        <v>46.69</v>
      </c>
      <c r="G58" s="110"/>
      <c r="H58" s="94"/>
      <c r="I58" s="95"/>
      <c r="J58" s="96"/>
      <c r="K58" s="95"/>
      <c r="L58" s="96"/>
      <c r="M58" s="97"/>
    </row>
    <row r="59" spans="1:13" ht="15.75">
      <c r="A59" s="132" t="s">
        <v>33</v>
      </c>
      <c r="B59" s="135" t="s">
        <v>65</v>
      </c>
      <c r="C59" s="72" t="s">
        <v>7</v>
      </c>
      <c r="D59" s="113">
        <v>0.075</v>
      </c>
      <c r="E59" s="113">
        <v>0.075</v>
      </c>
      <c r="F59" s="113">
        <v>0.075</v>
      </c>
      <c r="G59" s="85"/>
      <c r="H59" s="30"/>
      <c r="I59" s="86"/>
      <c r="J59" s="32"/>
      <c r="K59" s="86"/>
      <c r="L59" s="32"/>
      <c r="M59" s="87"/>
    </row>
    <row r="60" spans="1:13" ht="15.75">
      <c r="A60" s="133"/>
      <c r="B60" s="136"/>
      <c r="C60" s="73" t="s">
        <v>10</v>
      </c>
      <c r="D60" s="88">
        <v>1</v>
      </c>
      <c r="E60" s="88">
        <v>1</v>
      </c>
      <c r="F60" s="82">
        <v>1</v>
      </c>
      <c r="G60" s="109"/>
      <c r="H60" s="88"/>
      <c r="I60" s="89"/>
      <c r="J60" s="90"/>
      <c r="K60" s="89"/>
      <c r="L60" s="90"/>
      <c r="M60" s="91"/>
    </row>
    <row r="61" spans="1:13" ht="16.5" thickBot="1">
      <c r="A61" s="134"/>
      <c r="B61" s="137"/>
      <c r="C61" s="92" t="s">
        <v>8</v>
      </c>
      <c r="D61" s="93">
        <v>46.95</v>
      </c>
      <c r="E61" s="93">
        <v>46.95</v>
      </c>
      <c r="F61" s="93">
        <v>46.95</v>
      </c>
      <c r="G61" s="110"/>
      <c r="H61" s="94"/>
      <c r="I61" s="95"/>
      <c r="J61" s="96"/>
      <c r="K61" s="95"/>
      <c r="L61" s="96"/>
      <c r="M61" s="97"/>
    </row>
    <row r="62" spans="1:13" ht="15.75">
      <c r="A62" s="132" t="s">
        <v>34</v>
      </c>
      <c r="B62" s="135" t="s">
        <v>66</v>
      </c>
      <c r="C62" s="72" t="s">
        <v>7</v>
      </c>
      <c r="D62" s="113">
        <v>0.075</v>
      </c>
      <c r="E62" s="113">
        <v>0.075</v>
      </c>
      <c r="F62" s="113">
        <v>0.075</v>
      </c>
      <c r="G62" s="85"/>
      <c r="H62" s="30"/>
      <c r="I62" s="86"/>
      <c r="J62" s="32"/>
      <c r="K62" s="86"/>
      <c r="L62" s="32"/>
      <c r="M62" s="87"/>
    </row>
    <row r="63" spans="1:13" ht="15.75">
      <c r="A63" s="133"/>
      <c r="B63" s="136"/>
      <c r="C63" s="73" t="s">
        <v>10</v>
      </c>
      <c r="D63" s="88">
        <v>1</v>
      </c>
      <c r="E63" s="88">
        <v>1</v>
      </c>
      <c r="F63" s="82">
        <v>1</v>
      </c>
      <c r="G63" s="109"/>
      <c r="H63" s="88"/>
      <c r="I63" s="89"/>
      <c r="J63" s="90"/>
      <c r="K63" s="89"/>
      <c r="L63" s="90"/>
      <c r="M63" s="91"/>
    </row>
    <row r="64" spans="1:13" ht="16.5" thickBot="1">
      <c r="A64" s="134"/>
      <c r="B64" s="137"/>
      <c r="C64" s="92" t="s">
        <v>8</v>
      </c>
      <c r="D64" s="93">
        <v>46.51</v>
      </c>
      <c r="E64" s="93">
        <v>46.51</v>
      </c>
      <c r="F64" s="93">
        <v>46.51</v>
      </c>
      <c r="G64" s="110"/>
      <c r="H64" s="94"/>
      <c r="I64" s="95"/>
      <c r="J64" s="96"/>
      <c r="K64" s="95"/>
      <c r="L64" s="96"/>
      <c r="M64" s="97"/>
    </row>
    <row r="65" spans="1:13" ht="15.75">
      <c r="A65" s="132" t="s">
        <v>35</v>
      </c>
      <c r="B65" s="135" t="s">
        <v>67</v>
      </c>
      <c r="C65" s="72" t="s">
        <v>7</v>
      </c>
      <c r="D65" s="113">
        <v>0.086</v>
      </c>
      <c r="E65" s="113">
        <v>0.086</v>
      </c>
      <c r="F65" s="113">
        <v>0.086</v>
      </c>
      <c r="G65" s="85"/>
      <c r="H65" s="30"/>
      <c r="I65" s="86"/>
      <c r="J65" s="32"/>
      <c r="K65" s="86"/>
      <c r="L65" s="32"/>
      <c r="M65" s="87"/>
    </row>
    <row r="66" spans="1:13" ht="15.75">
      <c r="A66" s="133"/>
      <c r="B66" s="136"/>
      <c r="C66" s="73" t="s">
        <v>10</v>
      </c>
      <c r="D66" s="88">
        <v>1</v>
      </c>
      <c r="E66" s="88">
        <v>1</v>
      </c>
      <c r="F66" s="82">
        <v>1</v>
      </c>
      <c r="G66" s="109"/>
      <c r="H66" s="88"/>
      <c r="I66" s="89"/>
      <c r="J66" s="90"/>
      <c r="K66" s="89"/>
      <c r="L66" s="90"/>
      <c r="M66" s="91"/>
    </row>
    <row r="67" spans="1:13" ht="16.5" thickBot="1">
      <c r="A67" s="134"/>
      <c r="B67" s="137"/>
      <c r="C67" s="92" t="s">
        <v>8</v>
      </c>
      <c r="D67" s="93">
        <v>52.97</v>
      </c>
      <c r="E67" s="93">
        <v>52.97</v>
      </c>
      <c r="F67" s="93">
        <v>52.97</v>
      </c>
      <c r="G67" s="110"/>
      <c r="H67" s="94"/>
      <c r="I67" s="95"/>
      <c r="J67" s="96"/>
      <c r="K67" s="95"/>
      <c r="L67" s="96"/>
      <c r="M67" s="97"/>
    </row>
    <row r="68" spans="1:13" ht="15.75">
      <c r="A68" s="133" t="s">
        <v>36</v>
      </c>
      <c r="B68" s="136" t="s">
        <v>68</v>
      </c>
      <c r="C68" s="98" t="s">
        <v>7</v>
      </c>
      <c r="D68" s="119">
        <v>0.804</v>
      </c>
      <c r="E68" s="119">
        <v>0.804</v>
      </c>
      <c r="F68" s="119"/>
      <c r="G68" s="120">
        <v>0.804</v>
      </c>
      <c r="H68" s="99"/>
      <c r="I68" s="31"/>
      <c r="J68" s="100"/>
      <c r="K68" s="31"/>
      <c r="L68" s="100"/>
      <c r="M68" s="101"/>
    </row>
    <row r="69" spans="1:13" ht="15.75">
      <c r="A69" s="133"/>
      <c r="B69" s="136"/>
      <c r="C69" s="73" t="s">
        <v>10</v>
      </c>
      <c r="D69" s="88">
        <v>1</v>
      </c>
      <c r="E69" s="88">
        <v>1</v>
      </c>
      <c r="F69" s="82"/>
      <c r="G69" s="102">
        <v>1</v>
      </c>
      <c r="H69" s="88"/>
      <c r="I69" s="89"/>
      <c r="J69" s="90"/>
      <c r="K69" s="89"/>
      <c r="L69" s="90"/>
      <c r="M69" s="91"/>
    </row>
    <row r="70" spans="1:13" ht="16.5" thickBot="1">
      <c r="A70" s="133"/>
      <c r="B70" s="136"/>
      <c r="C70" s="103" t="s">
        <v>8</v>
      </c>
      <c r="D70" s="104">
        <v>559.77</v>
      </c>
      <c r="E70" s="104">
        <v>559.77</v>
      </c>
      <c r="F70" s="105"/>
      <c r="G70" s="104">
        <v>559.77</v>
      </c>
      <c r="H70" s="105"/>
      <c r="I70" s="106"/>
      <c r="J70" s="107"/>
      <c r="K70" s="106"/>
      <c r="L70" s="107"/>
      <c r="M70" s="108"/>
    </row>
    <row r="71" spans="1:13" ht="15.75">
      <c r="A71" s="132" t="s">
        <v>37</v>
      </c>
      <c r="B71" s="135" t="s">
        <v>69</v>
      </c>
      <c r="C71" s="72" t="s">
        <v>7</v>
      </c>
      <c r="D71" s="113">
        <v>0.804</v>
      </c>
      <c r="E71" s="113">
        <v>0.804</v>
      </c>
      <c r="F71" s="113"/>
      <c r="G71" s="121">
        <v>0.804</v>
      </c>
      <c r="H71" s="30"/>
      <c r="I71" s="86"/>
      <c r="J71" s="32"/>
      <c r="K71" s="86"/>
      <c r="L71" s="32"/>
      <c r="M71" s="87"/>
    </row>
    <row r="72" spans="1:13" ht="15.75">
      <c r="A72" s="133"/>
      <c r="B72" s="136"/>
      <c r="C72" s="73" t="s">
        <v>10</v>
      </c>
      <c r="D72" s="88">
        <v>1</v>
      </c>
      <c r="E72" s="88">
        <v>1</v>
      </c>
      <c r="F72" s="82"/>
      <c r="G72" s="102">
        <v>1</v>
      </c>
      <c r="H72" s="88"/>
      <c r="I72" s="89"/>
      <c r="J72" s="90"/>
      <c r="K72" s="89"/>
      <c r="L72" s="90"/>
      <c r="M72" s="91"/>
    </row>
    <row r="73" spans="1:13" ht="16.5" customHeight="1" thickBot="1">
      <c r="A73" s="134"/>
      <c r="B73" s="137"/>
      <c r="C73" s="92" t="s">
        <v>8</v>
      </c>
      <c r="D73" s="93">
        <v>566.95</v>
      </c>
      <c r="E73" s="93">
        <v>566.95</v>
      </c>
      <c r="F73" s="94"/>
      <c r="G73" s="93">
        <v>566.95</v>
      </c>
      <c r="H73" s="94"/>
      <c r="I73" s="95"/>
      <c r="J73" s="96"/>
      <c r="K73" s="95"/>
      <c r="L73" s="96"/>
      <c r="M73" s="97"/>
    </row>
    <row r="74" spans="1:13" ht="15.75">
      <c r="A74" s="75"/>
      <c r="B74" s="42"/>
      <c r="C74" s="78" t="s">
        <v>7</v>
      </c>
      <c r="D74" s="118">
        <f>D32+D35+D38+D41+D44+D47+D50+D53+D56+D59+D62+D65+D68+D71</f>
        <v>2.748</v>
      </c>
      <c r="E74" s="118">
        <f>F74+G74</f>
        <v>2.748</v>
      </c>
      <c r="F74" s="118">
        <f>F32+F35+F38+F41+F44+F47+F50+F53+F56+F59+F62+F65</f>
        <v>1.14</v>
      </c>
      <c r="G74" s="118">
        <f>G68+G71</f>
        <v>1.608</v>
      </c>
      <c r="H74" s="42"/>
      <c r="I74" s="34"/>
      <c r="J74" s="34"/>
      <c r="K74" s="34"/>
      <c r="L74" s="34"/>
      <c r="M74" s="34"/>
    </row>
    <row r="75" spans="1:13" ht="15.75">
      <c r="A75" s="76"/>
      <c r="B75" s="35"/>
      <c r="C75" s="66" t="s">
        <v>10</v>
      </c>
      <c r="D75" s="80">
        <f>D33+D36+D39+D42+D45+D48+D51+D54+D57+D60+D63+D66+D69+D72</f>
        <v>14</v>
      </c>
      <c r="E75" s="82">
        <f>F75+G75</f>
        <v>14</v>
      </c>
      <c r="F75" s="56">
        <f>F33+F36+F39+F42+F45+F48+F51+F54+F57+F60+F63+F66</f>
        <v>12</v>
      </c>
      <c r="G75" s="56">
        <f>G69+G72</f>
        <v>2</v>
      </c>
      <c r="H75" s="38"/>
      <c r="I75" s="35"/>
      <c r="J75" s="35"/>
      <c r="K75" s="35"/>
      <c r="L75" s="35"/>
      <c r="M75" s="35"/>
    </row>
    <row r="76" spans="1:13" ht="16.5" thickBot="1">
      <c r="A76" s="77"/>
      <c r="B76" s="37"/>
      <c r="C76" s="79" t="s">
        <v>8</v>
      </c>
      <c r="D76" s="81">
        <f>D34+D37+D40+D43+D46+D49+D52+D55+D58+D61+D64+D67+D70+D73</f>
        <v>1811.3600000000001</v>
      </c>
      <c r="E76" s="112">
        <f>F76+G76</f>
        <v>1811.3600000000001</v>
      </c>
      <c r="F76" s="81">
        <f>F34+F37+F40+F43+F46+F49+F52+F55+F58+F61+F64+F67</f>
        <v>684.6400000000001</v>
      </c>
      <c r="G76" s="81">
        <f>G70+G73</f>
        <v>1126.72</v>
      </c>
      <c r="H76" s="49"/>
      <c r="I76" s="37"/>
      <c r="J76" s="37"/>
      <c r="K76" s="37"/>
      <c r="L76" s="37"/>
      <c r="M76" s="37"/>
    </row>
    <row r="77" spans="1:13" ht="21" thickBot="1">
      <c r="A77" s="138" t="s">
        <v>21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40"/>
    </row>
    <row r="78" spans="1:13" ht="15.75">
      <c r="A78" s="132" t="s">
        <v>38</v>
      </c>
      <c r="B78" s="135" t="s">
        <v>70</v>
      </c>
      <c r="C78" s="72" t="s">
        <v>7</v>
      </c>
      <c r="D78" s="113">
        <v>0.132</v>
      </c>
      <c r="E78" s="113">
        <v>0.132</v>
      </c>
      <c r="F78" s="113">
        <v>0.132</v>
      </c>
      <c r="G78" s="85"/>
      <c r="H78" s="30"/>
      <c r="I78" s="86"/>
      <c r="J78" s="32"/>
      <c r="K78" s="86"/>
      <c r="L78" s="32"/>
      <c r="M78" s="87"/>
    </row>
    <row r="79" spans="1:13" ht="15.75">
      <c r="A79" s="133"/>
      <c r="B79" s="136"/>
      <c r="C79" s="73" t="s">
        <v>10</v>
      </c>
      <c r="D79" s="88">
        <v>1</v>
      </c>
      <c r="E79" s="88">
        <v>1</v>
      </c>
      <c r="F79" s="82">
        <v>1</v>
      </c>
      <c r="G79" s="109"/>
      <c r="H79" s="88"/>
      <c r="I79" s="89"/>
      <c r="J79" s="90"/>
      <c r="K79" s="89"/>
      <c r="L79" s="90"/>
      <c r="M79" s="91"/>
    </row>
    <row r="80" spans="1:13" ht="16.5" thickBot="1">
      <c r="A80" s="134"/>
      <c r="B80" s="147"/>
      <c r="C80" s="92" t="s">
        <v>8</v>
      </c>
      <c r="D80" s="93">
        <v>86.17</v>
      </c>
      <c r="E80" s="93">
        <v>86.17</v>
      </c>
      <c r="F80" s="93">
        <v>86.17</v>
      </c>
      <c r="G80" s="110"/>
      <c r="H80" s="94"/>
      <c r="I80" s="95"/>
      <c r="J80" s="96"/>
      <c r="K80" s="95"/>
      <c r="L80" s="96"/>
      <c r="M80" s="97"/>
    </row>
    <row r="81" spans="1:13" ht="15.75">
      <c r="A81" s="132" t="s">
        <v>39</v>
      </c>
      <c r="B81" s="135" t="s">
        <v>71</v>
      </c>
      <c r="C81" s="72" t="s">
        <v>7</v>
      </c>
      <c r="D81" s="113">
        <v>0.132</v>
      </c>
      <c r="E81" s="113">
        <v>0.132</v>
      </c>
      <c r="F81" s="113">
        <v>0.132</v>
      </c>
      <c r="G81" s="85"/>
      <c r="H81" s="30"/>
      <c r="I81" s="86"/>
      <c r="J81" s="32"/>
      <c r="K81" s="86"/>
      <c r="L81" s="32"/>
      <c r="M81" s="87"/>
    </row>
    <row r="82" spans="1:13" ht="15.75">
      <c r="A82" s="133"/>
      <c r="B82" s="136"/>
      <c r="C82" s="73" t="s">
        <v>10</v>
      </c>
      <c r="D82" s="88">
        <v>1</v>
      </c>
      <c r="E82" s="88">
        <v>1</v>
      </c>
      <c r="F82" s="82">
        <v>1</v>
      </c>
      <c r="G82" s="109"/>
      <c r="H82" s="88"/>
      <c r="I82" s="89"/>
      <c r="J82" s="90"/>
      <c r="K82" s="89"/>
      <c r="L82" s="90"/>
      <c r="M82" s="91"/>
    </row>
    <row r="83" spans="1:13" ht="16.5" thickBot="1">
      <c r="A83" s="134"/>
      <c r="B83" s="147"/>
      <c r="C83" s="92" t="s">
        <v>8</v>
      </c>
      <c r="D83" s="93">
        <v>68.91</v>
      </c>
      <c r="E83" s="93">
        <v>68.91</v>
      </c>
      <c r="F83" s="93">
        <v>68.91</v>
      </c>
      <c r="G83" s="110"/>
      <c r="H83" s="94"/>
      <c r="I83" s="95"/>
      <c r="J83" s="96"/>
      <c r="K83" s="95"/>
      <c r="L83" s="96"/>
      <c r="M83" s="97"/>
    </row>
    <row r="84" spans="1:13" ht="15.75">
      <c r="A84" s="132" t="s">
        <v>40</v>
      </c>
      <c r="B84" s="135" t="s">
        <v>72</v>
      </c>
      <c r="C84" s="72" t="s">
        <v>7</v>
      </c>
      <c r="D84" s="113">
        <v>0.132</v>
      </c>
      <c r="E84" s="113">
        <v>0.132</v>
      </c>
      <c r="F84" s="113">
        <v>0.132</v>
      </c>
      <c r="G84" s="85"/>
      <c r="H84" s="30"/>
      <c r="I84" s="86"/>
      <c r="J84" s="32"/>
      <c r="K84" s="86"/>
      <c r="L84" s="32"/>
      <c r="M84" s="87"/>
    </row>
    <row r="85" spans="1:13" ht="15.75">
      <c r="A85" s="133"/>
      <c r="B85" s="136"/>
      <c r="C85" s="73" t="s">
        <v>10</v>
      </c>
      <c r="D85" s="88">
        <v>1</v>
      </c>
      <c r="E85" s="88">
        <v>1</v>
      </c>
      <c r="F85" s="82">
        <v>1</v>
      </c>
      <c r="G85" s="109"/>
      <c r="H85" s="88"/>
      <c r="I85" s="89"/>
      <c r="J85" s="90"/>
      <c r="K85" s="89"/>
      <c r="L85" s="90"/>
      <c r="M85" s="91"/>
    </row>
    <row r="86" spans="1:13" ht="16.5" thickBot="1">
      <c r="A86" s="134"/>
      <c r="B86" s="147"/>
      <c r="C86" s="92" t="s">
        <v>8</v>
      </c>
      <c r="D86" s="93">
        <v>69.86</v>
      </c>
      <c r="E86" s="93">
        <v>69.86</v>
      </c>
      <c r="F86" s="93">
        <v>69.86</v>
      </c>
      <c r="G86" s="110"/>
      <c r="H86" s="94"/>
      <c r="I86" s="95"/>
      <c r="J86" s="96"/>
      <c r="K86" s="95"/>
      <c r="L86" s="96"/>
      <c r="M86" s="97"/>
    </row>
    <row r="87" spans="1:13" ht="15.75">
      <c r="A87" s="132" t="s">
        <v>41</v>
      </c>
      <c r="B87" s="135" t="s">
        <v>73</v>
      </c>
      <c r="C87" s="72" t="s">
        <v>7</v>
      </c>
      <c r="D87" s="113">
        <v>0.132</v>
      </c>
      <c r="E87" s="113">
        <v>0.132</v>
      </c>
      <c r="F87" s="113">
        <v>0.132</v>
      </c>
      <c r="G87" s="85"/>
      <c r="H87" s="30"/>
      <c r="I87" s="86"/>
      <c r="J87" s="32"/>
      <c r="K87" s="86"/>
      <c r="L87" s="32"/>
      <c r="M87" s="87"/>
    </row>
    <row r="88" spans="1:13" ht="15.75">
      <c r="A88" s="133"/>
      <c r="B88" s="136"/>
      <c r="C88" s="73" t="s">
        <v>10</v>
      </c>
      <c r="D88" s="88">
        <v>1</v>
      </c>
      <c r="E88" s="88">
        <v>1</v>
      </c>
      <c r="F88" s="82">
        <v>1</v>
      </c>
      <c r="G88" s="109"/>
      <c r="H88" s="88"/>
      <c r="I88" s="89"/>
      <c r="J88" s="90"/>
      <c r="K88" s="89"/>
      <c r="L88" s="90"/>
      <c r="M88" s="91"/>
    </row>
    <row r="89" spans="1:13" ht="16.5" thickBot="1">
      <c r="A89" s="134"/>
      <c r="B89" s="147"/>
      <c r="C89" s="92" t="s">
        <v>8</v>
      </c>
      <c r="D89" s="93">
        <v>65.83</v>
      </c>
      <c r="E89" s="93">
        <v>65.83</v>
      </c>
      <c r="F89" s="93">
        <v>65.83</v>
      </c>
      <c r="G89" s="110"/>
      <c r="H89" s="94"/>
      <c r="I89" s="95"/>
      <c r="J89" s="96"/>
      <c r="K89" s="95"/>
      <c r="L89" s="96"/>
      <c r="M89" s="97"/>
    </row>
    <row r="90" spans="1:13" ht="15.75">
      <c r="A90" s="132" t="s">
        <v>42</v>
      </c>
      <c r="B90" s="135" t="s">
        <v>74</v>
      </c>
      <c r="C90" s="72" t="s">
        <v>7</v>
      </c>
      <c r="D90" s="113">
        <v>0.132</v>
      </c>
      <c r="E90" s="113">
        <v>0.132</v>
      </c>
      <c r="F90" s="113">
        <v>0.132</v>
      </c>
      <c r="G90" s="85"/>
      <c r="H90" s="30"/>
      <c r="I90" s="86"/>
      <c r="J90" s="32"/>
      <c r="K90" s="86"/>
      <c r="L90" s="32"/>
      <c r="M90" s="87"/>
    </row>
    <row r="91" spans="1:13" ht="15.75">
      <c r="A91" s="133"/>
      <c r="B91" s="136"/>
      <c r="C91" s="73" t="s">
        <v>10</v>
      </c>
      <c r="D91" s="88">
        <v>1</v>
      </c>
      <c r="E91" s="88">
        <v>1</v>
      </c>
      <c r="F91" s="82">
        <v>1</v>
      </c>
      <c r="G91" s="109"/>
      <c r="H91" s="88"/>
      <c r="I91" s="89"/>
      <c r="J91" s="90"/>
      <c r="K91" s="89"/>
      <c r="L91" s="90"/>
      <c r="M91" s="91"/>
    </row>
    <row r="92" spans="1:13" ht="16.5" thickBot="1">
      <c r="A92" s="134"/>
      <c r="B92" s="147"/>
      <c r="C92" s="92" t="s">
        <v>8</v>
      </c>
      <c r="D92" s="93">
        <v>71.7</v>
      </c>
      <c r="E92" s="93">
        <v>71.7</v>
      </c>
      <c r="F92" s="93">
        <v>71.7</v>
      </c>
      <c r="G92" s="110"/>
      <c r="H92" s="94"/>
      <c r="I92" s="95"/>
      <c r="J92" s="96"/>
      <c r="K92" s="95"/>
      <c r="L92" s="96"/>
      <c r="M92" s="97"/>
    </row>
    <row r="93" spans="1:13" ht="15.75">
      <c r="A93" s="132" t="s">
        <v>43</v>
      </c>
      <c r="B93" s="135" t="s">
        <v>76</v>
      </c>
      <c r="C93" s="72" t="s">
        <v>7</v>
      </c>
      <c r="D93" s="113">
        <v>0.078</v>
      </c>
      <c r="E93" s="113">
        <v>0.078</v>
      </c>
      <c r="F93" s="113">
        <v>0.078</v>
      </c>
      <c r="G93" s="85"/>
      <c r="H93" s="30"/>
      <c r="I93" s="86"/>
      <c r="J93" s="32"/>
      <c r="K93" s="86"/>
      <c r="L93" s="32"/>
      <c r="M93" s="87"/>
    </row>
    <row r="94" spans="1:13" ht="15.75">
      <c r="A94" s="133"/>
      <c r="B94" s="136"/>
      <c r="C94" s="73" t="s">
        <v>10</v>
      </c>
      <c r="D94" s="88">
        <v>1</v>
      </c>
      <c r="E94" s="88">
        <v>1</v>
      </c>
      <c r="F94" s="82">
        <v>1</v>
      </c>
      <c r="G94" s="109"/>
      <c r="H94" s="88"/>
      <c r="I94" s="89"/>
      <c r="J94" s="90"/>
      <c r="K94" s="89"/>
      <c r="L94" s="90"/>
      <c r="M94" s="91"/>
    </row>
    <row r="95" spans="1:13" ht="16.5" thickBot="1">
      <c r="A95" s="134"/>
      <c r="B95" s="137"/>
      <c r="C95" s="92" t="s">
        <v>8</v>
      </c>
      <c r="D95" s="93">
        <v>56.57</v>
      </c>
      <c r="E95" s="93">
        <v>56.57</v>
      </c>
      <c r="F95" s="93">
        <v>56.57</v>
      </c>
      <c r="G95" s="110"/>
      <c r="H95" s="94"/>
      <c r="I95" s="95"/>
      <c r="J95" s="96"/>
      <c r="K95" s="95"/>
      <c r="L95" s="96"/>
      <c r="M95" s="97"/>
    </row>
    <row r="96" spans="1:13" ht="15.75">
      <c r="A96" s="132" t="s">
        <v>44</v>
      </c>
      <c r="B96" s="135" t="s">
        <v>77</v>
      </c>
      <c r="C96" s="72" t="s">
        <v>7</v>
      </c>
      <c r="D96" s="113">
        <v>0.123</v>
      </c>
      <c r="E96" s="113">
        <v>0.123</v>
      </c>
      <c r="F96" s="113">
        <v>0.123</v>
      </c>
      <c r="G96" s="85"/>
      <c r="H96" s="30"/>
      <c r="I96" s="86"/>
      <c r="J96" s="32"/>
      <c r="K96" s="86"/>
      <c r="L96" s="32"/>
      <c r="M96" s="87"/>
    </row>
    <row r="97" spans="1:13" ht="15.75">
      <c r="A97" s="133"/>
      <c r="B97" s="136"/>
      <c r="C97" s="73" t="s">
        <v>10</v>
      </c>
      <c r="D97" s="88">
        <v>1</v>
      </c>
      <c r="E97" s="88">
        <v>1</v>
      </c>
      <c r="F97" s="82">
        <v>1</v>
      </c>
      <c r="G97" s="109"/>
      <c r="H97" s="88"/>
      <c r="I97" s="89"/>
      <c r="J97" s="90"/>
      <c r="K97" s="89"/>
      <c r="L97" s="90"/>
      <c r="M97" s="91"/>
    </row>
    <row r="98" spans="1:13" ht="16.5" thickBot="1">
      <c r="A98" s="134"/>
      <c r="B98" s="137"/>
      <c r="C98" s="92" t="s">
        <v>8</v>
      </c>
      <c r="D98" s="93">
        <v>61.52</v>
      </c>
      <c r="E98" s="93">
        <v>61.52</v>
      </c>
      <c r="F98" s="93">
        <v>61.52</v>
      </c>
      <c r="G98" s="110"/>
      <c r="H98" s="94"/>
      <c r="I98" s="95"/>
      <c r="J98" s="96"/>
      <c r="K98" s="95"/>
      <c r="L98" s="96"/>
      <c r="M98" s="97"/>
    </row>
    <row r="99" spans="1:13" ht="15.75">
      <c r="A99" s="132" t="s">
        <v>45</v>
      </c>
      <c r="B99" s="135" t="s">
        <v>78</v>
      </c>
      <c r="C99" s="72" t="s">
        <v>7</v>
      </c>
      <c r="D99" s="113">
        <v>0.123</v>
      </c>
      <c r="E99" s="113">
        <v>0.123</v>
      </c>
      <c r="F99" s="113">
        <v>0.123</v>
      </c>
      <c r="G99" s="85"/>
      <c r="H99" s="30"/>
      <c r="I99" s="86"/>
      <c r="J99" s="32"/>
      <c r="K99" s="86"/>
      <c r="L99" s="32"/>
      <c r="M99" s="87"/>
    </row>
    <row r="100" spans="1:13" ht="15.75">
      <c r="A100" s="133"/>
      <c r="B100" s="136"/>
      <c r="C100" s="73" t="s">
        <v>10</v>
      </c>
      <c r="D100" s="88">
        <v>1</v>
      </c>
      <c r="E100" s="88">
        <v>1</v>
      </c>
      <c r="F100" s="82">
        <v>1</v>
      </c>
      <c r="G100" s="109"/>
      <c r="H100" s="88"/>
      <c r="I100" s="89"/>
      <c r="J100" s="90"/>
      <c r="K100" s="89"/>
      <c r="L100" s="90"/>
      <c r="M100" s="91"/>
    </row>
    <row r="101" spans="1:13" ht="16.5" thickBot="1">
      <c r="A101" s="134"/>
      <c r="B101" s="137"/>
      <c r="C101" s="92" t="s">
        <v>8</v>
      </c>
      <c r="D101" s="93">
        <v>88.36</v>
      </c>
      <c r="E101" s="93">
        <v>88.36</v>
      </c>
      <c r="F101" s="93">
        <v>88.36</v>
      </c>
      <c r="G101" s="110"/>
      <c r="H101" s="94"/>
      <c r="I101" s="95"/>
      <c r="J101" s="96"/>
      <c r="K101" s="95"/>
      <c r="L101" s="96"/>
      <c r="M101" s="97"/>
    </row>
    <row r="102" spans="1:13" ht="15.75">
      <c r="A102" s="132" t="s">
        <v>46</v>
      </c>
      <c r="B102" s="135" t="s">
        <v>79</v>
      </c>
      <c r="C102" s="72" t="s">
        <v>7</v>
      </c>
      <c r="D102" s="113">
        <v>0.098</v>
      </c>
      <c r="E102" s="113">
        <v>0.098</v>
      </c>
      <c r="F102" s="113">
        <v>0.098</v>
      </c>
      <c r="G102" s="85"/>
      <c r="H102" s="30"/>
      <c r="I102" s="86"/>
      <c r="J102" s="32"/>
      <c r="K102" s="86"/>
      <c r="L102" s="32"/>
      <c r="M102" s="87"/>
    </row>
    <row r="103" spans="1:13" ht="15.75">
      <c r="A103" s="133"/>
      <c r="B103" s="136"/>
      <c r="C103" s="73" t="s">
        <v>10</v>
      </c>
      <c r="D103" s="88">
        <v>1</v>
      </c>
      <c r="E103" s="88">
        <v>1</v>
      </c>
      <c r="F103" s="82">
        <v>1</v>
      </c>
      <c r="G103" s="109"/>
      <c r="H103" s="88"/>
      <c r="I103" s="89"/>
      <c r="J103" s="90"/>
      <c r="K103" s="89"/>
      <c r="L103" s="90"/>
      <c r="M103" s="91"/>
    </row>
    <row r="104" spans="1:13" ht="16.5" thickBot="1">
      <c r="A104" s="134"/>
      <c r="B104" s="137"/>
      <c r="C104" s="92" t="s">
        <v>8</v>
      </c>
      <c r="D104" s="93">
        <v>65.79</v>
      </c>
      <c r="E104" s="93">
        <v>65.79</v>
      </c>
      <c r="F104" s="93">
        <v>65.79</v>
      </c>
      <c r="G104" s="110"/>
      <c r="H104" s="94"/>
      <c r="I104" s="95"/>
      <c r="J104" s="96"/>
      <c r="K104" s="95"/>
      <c r="L104" s="96"/>
      <c r="M104" s="97"/>
    </row>
    <row r="105" spans="1:13" ht="15.75">
      <c r="A105" s="132" t="s">
        <v>47</v>
      </c>
      <c r="B105" s="135" t="s">
        <v>80</v>
      </c>
      <c r="C105" s="72" t="s">
        <v>7</v>
      </c>
      <c r="D105" s="113">
        <v>0.098</v>
      </c>
      <c r="E105" s="113">
        <v>0.098</v>
      </c>
      <c r="F105" s="113">
        <v>0.098</v>
      </c>
      <c r="G105" s="85"/>
      <c r="H105" s="30"/>
      <c r="I105" s="86"/>
      <c r="J105" s="32"/>
      <c r="K105" s="86"/>
      <c r="L105" s="32"/>
      <c r="M105" s="87"/>
    </row>
    <row r="106" spans="1:13" ht="15.75">
      <c r="A106" s="133"/>
      <c r="B106" s="136"/>
      <c r="C106" s="73" t="s">
        <v>10</v>
      </c>
      <c r="D106" s="88">
        <v>1</v>
      </c>
      <c r="E106" s="88">
        <v>1</v>
      </c>
      <c r="F106" s="82">
        <v>1</v>
      </c>
      <c r="G106" s="109"/>
      <c r="H106" s="88"/>
      <c r="I106" s="89"/>
      <c r="J106" s="90"/>
      <c r="K106" s="89"/>
      <c r="L106" s="90"/>
      <c r="M106" s="91"/>
    </row>
    <row r="107" spans="1:13" ht="16.5" thickBot="1">
      <c r="A107" s="134"/>
      <c r="B107" s="137"/>
      <c r="C107" s="92" t="s">
        <v>8</v>
      </c>
      <c r="D107" s="93">
        <v>66.88</v>
      </c>
      <c r="E107" s="93">
        <v>66.88</v>
      </c>
      <c r="F107" s="93">
        <v>66.88</v>
      </c>
      <c r="G107" s="110"/>
      <c r="H107" s="94"/>
      <c r="I107" s="95"/>
      <c r="J107" s="96"/>
      <c r="K107" s="95"/>
      <c r="L107" s="96"/>
      <c r="M107" s="97"/>
    </row>
    <row r="108" spans="1:13" ht="15.75">
      <c r="A108" s="132" t="s">
        <v>48</v>
      </c>
      <c r="B108" s="135" t="s">
        <v>81</v>
      </c>
      <c r="C108" s="72" t="s">
        <v>7</v>
      </c>
      <c r="D108" s="113">
        <v>0.085</v>
      </c>
      <c r="E108" s="113">
        <v>0.085</v>
      </c>
      <c r="F108" s="113">
        <v>0.085</v>
      </c>
      <c r="G108" s="85"/>
      <c r="H108" s="30"/>
      <c r="I108" s="86"/>
      <c r="J108" s="32"/>
      <c r="K108" s="86"/>
      <c r="L108" s="32"/>
      <c r="M108" s="87"/>
    </row>
    <row r="109" spans="1:13" ht="15.75">
      <c r="A109" s="133"/>
      <c r="B109" s="136"/>
      <c r="C109" s="73" t="s">
        <v>10</v>
      </c>
      <c r="D109" s="88">
        <v>1</v>
      </c>
      <c r="E109" s="88">
        <v>1</v>
      </c>
      <c r="F109" s="82">
        <v>1</v>
      </c>
      <c r="G109" s="109"/>
      <c r="H109" s="88"/>
      <c r="I109" s="89"/>
      <c r="J109" s="90"/>
      <c r="K109" s="89"/>
      <c r="L109" s="90"/>
      <c r="M109" s="91"/>
    </row>
    <row r="110" spans="1:13" ht="16.5" thickBot="1">
      <c r="A110" s="134"/>
      <c r="B110" s="137"/>
      <c r="C110" s="92" t="s">
        <v>8</v>
      </c>
      <c r="D110" s="93">
        <v>67.09</v>
      </c>
      <c r="E110" s="93">
        <v>67.09</v>
      </c>
      <c r="F110" s="93">
        <v>67.09</v>
      </c>
      <c r="G110" s="110"/>
      <c r="H110" s="94"/>
      <c r="I110" s="95"/>
      <c r="J110" s="96"/>
      <c r="K110" s="95"/>
      <c r="L110" s="96"/>
      <c r="M110" s="97"/>
    </row>
    <row r="111" spans="1:13" ht="15.75">
      <c r="A111" s="132" t="s">
        <v>49</v>
      </c>
      <c r="B111" s="135" t="s">
        <v>83</v>
      </c>
      <c r="C111" s="72" t="s">
        <v>7</v>
      </c>
      <c r="D111" s="113">
        <v>0.098</v>
      </c>
      <c r="E111" s="113">
        <v>0.098</v>
      </c>
      <c r="F111" s="113">
        <v>0.098</v>
      </c>
      <c r="G111" s="85"/>
      <c r="H111" s="30"/>
      <c r="I111" s="86"/>
      <c r="J111" s="32"/>
      <c r="K111" s="86"/>
      <c r="L111" s="32"/>
      <c r="M111" s="87"/>
    </row>
    <row r="112" spans="1:13" ht="15.75">
      <c r="A112" s="133"/>
      <c r="B112" s="136"/>
      <c r="C112" s="73" t="s">
        <v>10</v>
      </c>
      <c r="D112" s="88">
        <v>1</v>
      </c>
      <c r="E112" s="88">
        <v>1</v>
      </c>
      <c r="F112" s="82">
        <v>1</v>
      </c>
      <c r="G112" s="109"/>
      <c r="H112" s="88"/>
      <c r="I112" s="89"/>
      <c r="J112" s="90"/>
      <c r="K112" s="89"/>
      <c r="L112" s="90"/>
      <c r="M112" s="91"/>
    </row>
    <row r="113" spans="1:13" ht="16.5" thickBot="1">
      <c r="A113" s="134"/>
      <c r="B113" s="137"/>
      <c r="C113" s="92" t="s">
        <v>8</v>
      </c>
      <c r="D113" s="93">
        <v>57.14</v>
      </c>
      <c r="E113" s="93">
        <v>57.14</v>
      </c>
      <c r="F113" s="93">
        <v>57.14</v>
      </c>
      <c r="G113" s="110"/>
      <c r="H113" s="94"/>
      <c r="I113" s="95"/>
      <c r="J113" s="96"/>
      <c r="K113" s="95"/>
      <c r="L113" s="96"/>
      <c r="M113" s="97"/>
    </row>
    <row r="114" spans="1:13" ht="15.75">
      <c r="A114" s="132" t="s">
        <v>82</v>
      </c>
      <c r="B114" s="135" t="s">
        <v>84</v>
      </c>
      <c r="C114" s="72" t="s">
        <v>7</v>
      </c>
      <c r="D114" s="113">
        <v>0.311</v>
      </c>
      <c r="E114" s="113">
        <v>0.311</v>
      </c>
      <c r="F114" s="113"/>
      <c r="G114" s="122">
        <v>0.311</v>
      </c>
      <c r="H114" s="30"/>
      <c r="I114" s="86"/>
      <c r="J114" s="32"/>
      <c r="K114" s="86"/>
      <c r="L114" s="32"/>
      <c r="M114" s="87"/>
    </row>
    <row r="115" spans="1:13" ht="15.75">
      <c r="A115" s="133"/>
      <c r="B115" s="136"/>
      <c r="C115" s="73" t="s">
        <v>10</v>
      </c>
      <c r="D115" s="88">
        <v>1</v>
      </c>
      <c r="E115" s="88">
        <v>1</v>
      </c>
      <c r="F115" s="82"/>
      <c r="G115" s="111">
        <v>1</v>
      </c>
      <c r="H115" s="88"/>
      <c r="I115" s="89"/>
      <c r="J115" s="90"/>
      <c r="K115" s="89"/>
      <c r="L115" s="90"/>
      <c r="M115" s="91"/>
    </row>
    <row r="116" spans="1:13" ht="16.5" thickBot="1">
      <c r="A116" s="134"/>
      <c r="B116" s="137"/>
      <c r="C116" s="92" t="s">
        <v>8</v>
      </c>
      <c r="D116" s="93">
        <v>188.51</v>
      </c>
      <c r="E116" s="93">
        <v>188.51</v>
      </c>
      <c r="F116" s="94"/>
      <c r="G116" s="93">
        <v>188.51</v>
      </c>
      <c r="H116" s="94"/>
      <c r="I116" s="95"/>
      <c r="J116" s="96"/>
      <c r="K116" s="95"/>
      <c r="L116" s="96"/>
      <c r="M116" s="97"/>
    </row>
    <row r="117" spans="1:13" ht="15.75">
      <c r="A117" s="133" t="s">
        <v>85</v>
      </c>
      <c r="B117" s="135" t="s">
        <v>86</v>
      </c>
      <c r="C117" s="72" t="s">
        <v>7</v>
      </c>
      <c r="D117" s="113">
        <v>0.311</v>
      </c>
      <c r="E117" s="113">
        <v>0.311</v>
      </c>
      <c r="F117" s="113"/>
      <c r="G117" s="122">
        <v>0.311</v>
      </c>
      <c r="H117" s="30"/>
      <c r="I117" s="86"/>
      <c r="J117" s="32"/>
      <c r="K117" s="86"/>
      <c r="L117" s="32"/>
      <c r="M117" s="87"/>
    </row>
    <row r="118" spans="1:13" ht="15.75">
      <c r="A118" s="133"/>
      <c r="B118" s="136"/>
      <c r="C118" s="73" t="s">
        <v>10</v>
      </c>
      <c r="D118" s="88">
        <v>1</v>
      </c>
      <c r="E118" s="88">
        <v>1</v>
      </c>
      <c r="F118" s="82"/>
      <c r="G118" s="111">
        <v>1</v>
      </c>
      <c r="H118" s="88"/>
      <c r="I118" s="89"/>
      <c r="J118" s="90"/>
      <c r="K118" s="89"/>
      <c r="L118" s="90"/>
      <c r="M118" s="91"/>
    </row>
    <row r="119" spans="1:13" ht="16.5" thickBot="1">
      <c r="A119" s="133"/>
      <c r="B119" s="136"/>
      <c r="C119" s="103" t="s">
        <v>8</v>
      </c>
      <c r="D119" s="104">
        <v>191.27</v>
      </c>
      <c r="E119" s="104">
        <v>191.27</v>
      </c>
      <c r="F119" s="105"/>
      <c r="G119" s="104">
        <v>191.27</v>
      </c>
      <c r="H119" s="105"/>
      <c r="I119" s="106"/>
      <c r="J119" s="107"/>
      <c r="K119" s="106"/>
      <c r="L119" s="107"/>
      <c r="M119" s="108"/>
    </row>
    <row r="120" spans="1:13" ht="15.75">
      <c r="A120" s="132" t="s">
        <v>89</v>
      </c>
      <c r="B120" s="135" t="s">
        <v>87</v>
      </c>
      <c r="C120" s="72" t="s">
        <v>7</v>
      </c>
      <c r="D120" s="113">
        <v>0.311</v>
      </c>
      <c r="E120" s="113">
        <v>0.311</v>
      </c>
      <c r="F120" s="113"/>
      <c r="G120" s="122">
        <v>0.311</v>
      </c>
      <c r="H120" s="30"/>
      <c r="I120" s="86"/>
      <c r="J120" s="32"/>
      <c r="K120" s="86"/>
      <c r="L120" s="32"/>
      <c r="M120" s="87"/>
    </row>
    <row r="121" spans="1:13" ht="15.75">
      <c r="A121" s="133"/>
      <c r="B121" s="136"/>
      <c r="C121" s="73" t="s">
        <v>10</v>
      </c>
      <c r="D121" s="88">
        <v>1</v>
      </c>
      <c r="E121" s="88">
        <v>1</v>
      </c>
      <c r="F121" s="82"/>
      <c r="G121" s="111">
        <v>1</v>
      </c>
      <c r="H121" s="88"/>
      <c r="I121" s="89"/>
      <c r="J121" s="90"/>
      <c r="K121" s="89"/>
      <c r="L121" s="90"/>
      <c r="M121" s="91"/>
    </row>
    <row r="122" spans="1:13" ht="16.5" thickBot="1">
      <c r="A122" s="134"/>
      <c r="B122" s="137"/>
      <c r="C122" s="92" t="s">
        <v>8</v>
      </c>
      <c r="D122" s="93">
        <v>110.67</v>
      </c>
      <c r="E122" s="93">
        <v>110.67</v>
      </c>
      <c r="F122" s="94"/>
      <c r="G122" s="93">
        <v>110.67</v>
      </c>
      <c r="H122" s="94"/>
      <c r="I122" s="95"/>
      <c r="J122" s="96"/>
      <c r="K122" s="95"/>
      <c r="L122" s="96"/>
      <c r="M122" s="97"/>
    </row>
    <row r="123" spans="1:13" ht="15.75">
      <c r="A123" s="132" t="s">
        <v>91</v>
      </c>
      <c r="B123" s="135" t="s">
        <v>90</v>
      </c>
      <c r="C123" s="72" t="s">
        <v>7</v>
      </c>
      <c r="D123" s="113">
        <v>0.311</v>
      </c>
      <c r="E123" s="113">
        <v>0.311</v>
      </c>
      <c r="F123" s="113"/>
      <c r="G123" s="122">
        <v>0.311</v>
      </c>
      <c r="H123" s="30"/>
      <c r="I123" s="86"/>
      <c r="J123" s="32"/>
      <c r="K123" s="86"/>
      <c r="L123" s="32"/>
      <c r="M123" s="87"/>
    </row>
    <row r="124" spans="1:13" ht="15.75">
      <c r="A124" s="133"/>
      <c r="B124" s="136"/>
      <c r="C124" s="73" t="s">
        <v>10</v>
      </c>
      <c r="D124" s="88">
        <v>1</v>
      </c>
      <c r="E124" s="88">
        <v>1</v>
      </c>
      <c r="F124" s="82"/>
      <c r="G124" s="111">
        <v>1</v>
      </c>
      <c r="H124" s="88"/>
      <c r="I124" s="89"/>
      <c r="J124" s="90"/>
      <c r="K124" s="89"/>
      <c r="L124" s="90"/>
      <c r="M124" s="91"/>
    </row>
    <row r="125" spans="1:13" ht="16.5" thickBot="1">
      <c r="A125" s="134"/>
      <c r="B125" s="137"/>
      <c r="C125" s="92" t="s">
        <v>8</v>
      </c>
      <c r="D125" s="93">
        <v>199.7</v>
      </c>
      <c r="E125" s="93">
        <v>199.7</v>
      </c>
      <c r="F125" s="94"/>
      <c r="G125" s="93">
        <v>199.7</v>
      </c>
      <c r="H125" s="94"/>
      <c r="I125" s="95"/>
      <c r="J125" s="96"/>
      <c r="K125" s="95"/>
      <c r="L125" s="96"/>
      <c r="M125" s="97"/>
    </row>
    <row r="126" spans="1:13" ht="15.75">
      <c r="A126" s="133" t="s">
        <v>93</v>
      </c>
      <c r="B126" s="136" t="s">
        <v>88</v>
      </c>
      <c r="C126" s="98" t="s">
        <v>7</v>
      </c>
      <c r="D126" s="119">
        <v>0.311</v>
      </c>
      <c r="E126" s="119">
        <v>0.311</v>
      </c>
      <c r="F126" s="119"/>
      <c r="G126" s="120">
        <v>0.311</v>
      </c>
      <c r="H126" s="99"/>
      <c r="I126" s="31"/>
      <c r="J126" s="100"/>
      <c r="K126" s="31"/>
      <c r="L126" s="100"/>
      <c r="M126" s="101"/>
    </row>
    <row r="127" spans="1:13" ht="15.75">
      <c r="A127" s="133"/>
      <c r="B127" s="136"/>
      <c r="C127" s="73" t="s">
        <v>10</v>
      </c>
      <c r="D127" s="88">
        <v>1</v>
      </c>
      <c r="E127" s="88">
        <v>1</v>
      </c>
      <c r="F127" s="82"/>
      <c r="G127" s="102">
        <v>1</v>
      </c>
      <c r="H127" s="88"/>
      <c r="I127" s="89"/>
      <c r="J127" s="90"/>
      <c r="K127" s="89"/>
      <c r="L127" s="90"/>
      <c r="M127" s="91"/>
    </row>
    <row r="128" spans="1:13" ht="16.5" thickBot="1">
      <c r="A128" s="134"/>
      <c r="B128" s="136"/>
      <c r="C128" s="92" t="s">
        <v>8</v>
      </c>
      <c r="D128" s="104">
        <v>188.12</v>
      </c>
      <c r="E128" s="104">
        <v>188.12</v>
      </c>
      <c r="F128" s="105"/>
      <c r="G128" s="104">
        <v>188.12</v>
      </c>
      <c r="H128" s="94"/>
      <c r="I128" s="95"/>
      <c r="J128" s="96"/>
      <c r="K128" s="95"/>
      <c r="L128" s="96"/>
      <c r="M128" s="97"/>
    </row>
    <row r="129" spans="1:13" ht="15.75">
      <c r="A129" s="75"/>
      <c r="B129" s="42"/>
      <c r="C129" s="78" t="s">
        <v>7</v>
      </c>
      <c r="D129" s="118">
        <f>D78+D81+D84+D87+D90+D93+D96+D99+D102+D105+D108+D111+D114+D117+D120+D123+D126</f>
        <v>2.918</v>
      </c>
      <c r="E129" s="118">
        <f>F129+G129</f>
        <v>2.918</v>
      </c>
      <c r="F129" s="118">
        <f>F78+F81+F84+F87+F90+F93+F96+F99+F102+F105+F108+F111</f>
        <v>1.3630000000000002</v>
      </c>
      <c r="G129" s="118">
        <f>G114+G117+G120+G123+G126</f>
        <v>1.555</v>
      </c>
      <c r="H129" s="42"/>
      <c r="I129" s="34"/>
      <c r="J129" s="34"/>
      <c r="K129" s="34"/>
      <c r="L129" s="34"/>
      <c r="M129" s="34"/>
    </row>
    <row r="130" spans="1:13" ht="15.75">
      <c r="A130" s="76"/>
      <c r="B130" s="35"/>
      <c r="C130" s="66" t="s">
        <v>10</v>
      </c>
      <c r="D130" s="80">
        <f>D79+D82+D85+D88+D91+D94+D97+D100+D103+D106+D109+D112+D115+D118+D121+D124+D127</f>
        <v>17</v>
      </c>
      <c r="E130" s="82">
        <f>F130+G130</f>
        <v>17</v>
      </c>
      <c r="F130" s="56">
        <f>F79+F82+F85+F88+F91+F94+F97+F100+F103+F106+F109+F112</f>
        <v>12</v>
      </c>
      <c r="G130" s="56">
        <f>G115+G118+G121+G124+G127</f>
        <v>5</v>
      </c>
      <c r="H130" s="38"/>
      <c r="I130" s="35"/>
      <c r="J130" s="35"/>
      <c r="K130" s="35"/>
      <c r="L130" s="35"/>
      <c r="M130" s="35"/>
    </row>
    <row r="131" spans="1:13" ht="16.5" thickBot="1">
      <c r="A131" s="77"/>
      <c r="B131" s="37"/>
      <c r="C131" s="79" t="s">
        <v>8</v>
      </c>
      <c r="D131" s="81">
        <f>D80+D83+D86+D89+D92+D95+D98+D101+D104+D107+D110+D113+D116+D119+D122+D125+D128</f>
        <v>1704.0900000000001</v>
      </c>
      <c r="E131" s="112">
        <f>F131+G131</f>
        <v>1704.09</v>
      </c>
      <c r="F131" s="81">
        <f>F80+F83+F86+F89+F92+F95+F98+F101+F104+F107+F110+F113</f>
        <v>825.8199999999999</v>
      </c>
      <c r="G131" s="81">
        <f>G116++G119+G122+G125+G128</f>
        <v>878.27</v>
      </c>
      <c r="H131" s="49"/>
      <c r="I131" s="37"/>
      <c r="J131" s="37"/>
      <c r="K131" s="37"/>
      <c r="L131" s="37"/>
      <c r="M131" s="37"/>
    </row>
    <row r="132" spans="1:13" ht="21" thickBot="1">
      <c r="A132" s="138" t="s">
        <v>92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40"/>
    </row>
    <row r="133" spans="1:13" ht="15.75">
      <c r="A133" s="132" t="s">
        <v>94</v>
      </c>
      <c r="B133" s="135" t="s">
        <v>95</v>
      </c>
      <c r="C133" s="72" t="s">
        <v>7</v>
      </c>
      <c r="D133" s="113">
        <v>0.097</v>
      </c>
      <c r="E133" s="113">
        <v>0.097</v>
      </c>
      <c r="F133" s="113">
        <v>0.097</v>
      </c>
      <c r="G133" s="85"/>
      <c r="H133" s="30"/>
      <c r="I133" s="86"/>
      <c r="J133" s="32"/>
      <c r="K133" s="86"/>
      <c r="L133" s="32"/>
      <c r="M133" s="87"/>
    </row>
    <row r="134" spans="1:13" ht="15.75">
      <c r="A134" s="133"/>
      <c r="B134" s="136"/>
      <c r="C134" s="73" t="s">
        <v>10</v>
      </c>
      <c r="D134" s="88">
        <v>1</v>
      </c>
      <c r="E134" s="88">
        <v>1</v>
      </c>
      <c r="F134" s="82">
        <v>1</v>
      </c>
      <c r="G134" s="109"/>
      <c r="H134" s="88"/>
      <c r="I134" s="89"/>
      <c r="J134" s="90"/>
      <c r="K134" s="89"/>
      <c r="L134" s="90"/>
      <c r="M134" s="91"/>
    </row>
    <row r="135" spans="1:13" ht="16.5" thickBot="1">
      <c r="A135" s="134"/>
      <c r="B135" s="137"/>
      <c r="C135" s="92" t="s">
        <v>8</v>
      </c>
      <c r="D135" s="93">
        <v>67.88</v>
      </c>
      <c r="E135" s="93">
        <v>67.88</v>
      </c>
      <c r="F135" s="93">
        <v>67.88</v>
      </c>
      <c r="G135" s="110"/>
      <c r="H135" s="94"/>
      <c r="I135" s="95"/>
      <c r="J135" s="96"/>
      <c r="K135" s="95"/>
      <c r="L135" s="96"/>
      <c r="M135" s="97"/>
    </row>
    <row r="136" spans="1:13" ht="15.75">
      <c r="A136" s="132" t="s">
        <v>96</v>
      </c>
      <c r="B136" s="135" t="s">
        <v>97</v>
      </c>
      <c r="C136" s="72" t="s">
        <v>7</v>
      </c>
      <c r="D136" s="113">
        <v>0.097</v>
      </c>
      <c r="E136" s="113">
        <v>0.097</v>
      </c>
      <c r="F136" s="113">
        <v>0.097</v>
      </c>
      <c r="G136" s="85"/>
      <c r="H136" s="30"/>
      <c r="I136" s="86"/>
      <c r="J136" s="32"/>
      <c r="K136" s="86"/>
      <c r="L136" s="32"/>
      <c r="M136" s="87"/>
    </row>
    <row r="137" spans="1:13" ht="15.75">
      <c r="A137" s="133"/>
      <c r="B137" s="136"/>
      <c r="C137" s="73" t="s">
        <v>10</v>
      </c>
      <c r="D137" s="88">
        <v>1</v>
      </c>
      <c r="E137" s="88">
        <v>1</v>
      </c>
      <c r="F137" s="82">
        <v>1</v>
      </c>
      <c r="G137" s="109"/>
      <c r="H137" s="88"/>
      <c r="I137" s="89"/>
      <c r="J137" s="90"/>
      <c r="K137" s="89"/>
      <c r="L137" s="90"/>
      <c r="M137" s="91"/>
    </row>
    <row r="138" spans="1:13" ht="16.5" thickBot="1">
      <c r="A138" s="134"/>
      <c r="B138" s="137"/>
      <c r="C138" s="92" t="s">
        <v>8</v>
      </c>
      <c r="D138" s="93">
        <v>45.93</v>
      </c>
      <c r="E138" s="93">
        <v>45.93</v>
      </c>
      <c r="F138" s="93">
        <v>45.93</v>
      </c>
      <c r="G138" s="110"/>
      <c r="H138" s="94"/>
      <c r="I138" s="95"/>
      <c r="J138" s="96"/>
      <c r="K138" s="95"/>
      <c r="L138" s="96"/>
      <c r="M138" s="97"/>
    </row>
    <row r="139" spans="1:13" ht="15.75">
      <c r="A139" s="132" t="s">
        <v>98</v>
      </c>
      <c r="B139" s="135" t="s">
        <v>99</v>
      </c>
      <c r="C139" s="72" t="s">
        <v>7</v>
      </c>
      <c r="D139" s="113">
        <v>0.097</v>
      </c>
      <c r="E139" s="113">
        <v>0.097</v>
      </c>
      <c r="F139" s="113">
        <v>0.097</v>
      </c>
      <c r="G139" s="85"/>
      <c r="H139" s="30"/>
      <c r="I139" s="86"/>
      <c r="J139" s="32"/>
      <c r="K139" s="86"/>
      <c r="L139" s="32"/>
      <c r="M139" s="87"/>
    </row>
    <row r="140" spans="1:13" ht="15.75">
      <c r="A140" s="133"/>
      <c r="B140" s="136"/>
      <c r="C140" s="73" t="s">
        <v>10</v>
      </c>
      <c r="D140" s="88">
        <v>1</v>
      </c>
      <c r="E140" s="88">
        <v>1</v>
      </c>
      <c r="F140" s="82">
        <v>1</v>
      </c>
      <c r="G140" s="109"/>
      <c r="H140" s="88"/>
      <c r="I140" s="89"/>
      <c r="J140" s="90"/>
      <c r="K140" s="89"/>
      <c r="L140" s="90"/>
      <c r="M140" s="91"/>
    </row>
    <row r="141" spans="1:13" ht="16.5" thickBot="1">
      <c r="A141" s="134"/>
      <c r="B141" s="137"/>
      <c r="C141" s="92" t="s">
        <v>8</v>
      </c>
      <c r="D141" s="94">
        <v>39.44</v>
      </c>
      <c r="E141" s="94">
        <v>39.44</v>
      </c>
      <c r="F141" s="94">
        <v>39.44</v>
      </c>
      <c r="G141" s="110"/>
      <c r="H141" s="94"/>
      <c r="I141" s="95"/>
      <c r="J141" s="96"/>
      <c r="K141" s="95"/>
      <c r="L141" s="96"/>
      <c r="M141" s="97"/>
    </row>
    <row r="142" spans="1:13" ht="15.75">
      <c r="A142" s="132" t="s">
        <v>100</v>
      </c>
      <c r="B142" s="135" t="s">
        <v>101</v>
      </c>
      <c r="C142" s="72" t="s">
        <v>7</v>
      </c>
      <c r="D142" s="113">
        <v>0.206</v>
      </c>
      <c r="E142" s="113">
        <v>0.206</v>
      </c>
      <c r="F142" s="113">
        <v>0.206</v>
      </c>
      <c r="G142" s="85"/>
      <c r="H142" s="30"/>
      <c r="I142" s="86"/>
      <c r="J142" s="32"/>
      <c r="K142" s="86"/>
      <c r="L142" s="32"/>
      <c r="M142" s="87"/>
    </row>
    <row r="143" spans="1:13" ht="15.75">
      <c r="A143" s="133"/>
      <c r="B143" s="136"/>
      <c r="C143" s="73" t="s">
        <v>10</v>
      </c>
      <c r="D143" s="88">
        <v>1</v>
      </c>
      <c r="E143" s="88">
        <v>1</v>
      </c>
      <c r="F143" s="82">
        <v>1</v>
      </c>
      <c r="G143" s="109"/>
      <c r="H143" s="88"/>
      <c r="I143" s="89"/>
      <c r="J143" s="90"/>
      <c r="K143" s="89"/>
      <c r="L143" s="90"/>
      <c r="M143" s="91"/>
    </row>
    <row r="144" spans="1:13" ht="16.5" thickBot="1">
      <c r="A144" s="134"/>
      <c r="B144" s="137"/>
      <c r="C144" s="92" t="s">
        <v>8</v>
      </c>
      <c r="D144" s="93">
        <v>91.04</v>
      </c>
      <c r="E144" s="93">
        <v>91.04</v>
      </c>
      <c r="F144" s="93">
        <v>91.04</v>
      </c>
      <c r="G144" s="110"/>
      <c r="H144" s="94"/>
      <c r="I144" s="95"/>
      <c r="J144" s="96"/>
      <c r="K144" s="95"/>
      <c r="L144" s="96"/>
      <c r="M144" s="97"/>
    </row>
    <row r="145" spans="1:13" ht="15.75">
      <c r="A145" s="132" t="s">
        <v>102</v>
      </c>
      <c r="B145" s="135" t="s">
        <v>103</v>
      </c>
      <c r="C145" s="72" t="s">
        <v>7</v>
      </c>
      <c r="D145" s="113">
        <v>0.206</v>
      </c>
      <c r="E145" s="113">
        <v>0.206</v>
      </c>
      <c r="F145" s="113">
        <v>0.206</v>
      </c>
      <c r="G145" s="85"/>
      <c r="H145" s="30"/>
      <c r="I145" s="86"/>
      <c r="J145" s="32"/>
      <c r="K145" s="86"/>
      <c r="L145" s="32"/>
      <c r="M145" s="87"/>
    </row>
    <row r="146" spans="1:13" ht="15.75">
      <c r="A146" s="133"/>
      <c r="B146" s="136"/>
      <c r="C146" s="73" t="s">
        <v>10</v>
      </c>
      <c r="D146" s="88">
        <v>1</v>
      </c>
      <c r="E146" s="88">
        <v>1</v>
      </c>
      <c r="F146" s="82">
        <v>1</v>
      </c>
      <c r="G146" s="109"/>
      <c r="H146" s="88"/>
      <c r="I146" s="89"/>
      <c r="J146" s="90"/>
      <c r="K146" s="89"/>
      <c r="L146" s="90"/>
      <c r="M146" s="91"/>
    </row>
    <row r="147" spans="1:13" ht="16.5" thickBot="1">
      <c r="A147" s="134"/>
      <c r="B147" s="137"/>
      <c r="C147" s="92" t="s">
        <v>8</v>
      </c>
      <c r="D147" s="93">
        <v>162.85</v>
      </c>
      <c r="E147" s="93">
        <v>162.85</v>
      </c>
      <c r="F147" s="93">
        <v>162.85</v>
      </c>
      <c r="G147" s="110"/>
      <c r="H147" s="94"/>
      <c r="I147" s="95"/>
      <c r="J147" s="96"/>
      <c r="K147" s="95"/>
      <c r="L147" s="96"/>
      <c r="M147" s="97"/>
    </row>
    <row r="148" spans="1:13" ht="15.75">
      <c r="A148" s="132" t="s">
        <v>104</v>
      </c>
      <c r="B148" s="135" t="s">
        <v>105</v>
      </c>
      <c r="C148" s="72" t="s">
        <v>7</v>
      </c>
      <c r="D148" s="113">
        <v>0.206</v>
      </c>
      <c r="E148" s="113">
        <v>0.206</v>
      </c>
      <c r="F148" s="113">
        <v>0.206</v>
      </c>
      <c r="G148" s="85"/>
      <c r="H148" s="30"/>
      <c r="I148" s="86"/>
      <c r="J148" s="32"/>
      <c r="K148" s="86"/>
      <c r="L148" s="32"/>
      <c r="M148" s="87"/>
    </row>
    <row r="149" spans="1:13" ht="15.75">
      <c r="A149" s="133"/>
      <c r="B149" s="136"/>
      <c r="C149" s="73" t="s">
        <v>10</v>
      </c>
      <c r="D149" s="88">
        <v>1</v>
      </c>
      <c r="E149" s="88">
        <v>1</v>
      </c>
      <c r="F149" s="82">
        <v>1</v>
      </c>
      <c r="G149" s="109"/>
      <c r="H149" s="88"/>
      <c r="I149" s="89"/>
      <c r="J149" s="90"/>
      <c r="K149" s="89"/>
      <c r="L149" s="90"/>
      <c r="M149" s="91"/>
    </row>
    <row r="150" spans="1:13" ht="16.5" thickBot="1">
      <c r="A150" s="134"/>
      <c r="B150" s="137"/>
      <c r="C150" s="92" t="s">
        <v>8</v>
      </c>
      <c r="D150" s="93">
        <v>50.49</v>
      </c>
      <c r="E150" s="93">
        <v>50.49</v>
      </c>
      <c r="F150" s="93">
        <v>50.49</v>
      </c>
      <c r="G150" s="110"/>
      <c r="H150" s="94"/>
      <c r="I150" s="95"/>
      <c r="J150" s="96"/>
      <c r="K150" s="95"/>
      <c r="L150" s="96"/>
      <c r="M150" s="97"/>
    </row>
    <row r="151" spans="1:13" ht="15.75">
      <c r="A151" s="132" t="s">
        <v>106</v>
      </c>
      <c r="B151" s="135" t="s">
        <v>107</v>
      </c>
      <c r="C151" s="72" t="s">
        <v>7</v>
      </c>
      <c r="D151" s="113">
        <v>0.206</v>
      </c>
      <c r="E151" s="113">
        <v>0.206</v>
      </c>
      <c r="F151" s="113">
        <v>0.21</v>
      </c>
      <c r="G151" s="85"/>
      <c r="H151" s="30"/>
      <c r="I151" s="86"/>
      <c r="J151" s="32"/>
      <c r="K151" s="86"/>
      <c r="L151" s="32"/>
      <c r="M151" s="87"/>
    </row>
    <row r="152" spans="1:13" ht="15.75">
      <c r="A152" s="133"/>
      <c r="B152" s="136"/>
      <c r="C152" s="73" t="s">
        <v>10</v>
      </c>
      <c r="D152" s="88">
        <v>1</v>
      </c>
      <c r="E152" s="88">
        <v>1</v>
      </c>
      <c r="F152" s="82">
        <v>1</v>
      </c>
      <c r="G152" s="109"/>
      <c r="H152" s="88"/>
      <c r="I152" s="89"/>
      <c r="J152" s="90"/>
      <c r="K152" s="89"/>
      <c r="L152" s="90"/>
      <c r="M152" s="91"/>
    </row>
    <row r="153" spans="1:13" ht="16.5" thickBot="1">
      <c r="A153" s="134"/>
      <c r="B153" s="137"/>
      <c r="C153" s="92" t="s">
        <v>8</v>
      </c>
      <c r="D153" s="93">
        <v>48.02</v>
      </c>
      <c r="E153" s="93">
        <v>48.02</v>
      </c>
      <c r="F153" s="93">
        <v>48.02</v>
      </c>
      <c r="G153" s="110"/>
      <c r="H153" s="94"/>
      <c r="I153" s="95"/>
      <c r="J153" s="96"/>
      <c r="K153" s="95"/>
      <c r="L153" s="96"/>
      <c r="M153" s="97"/>
    </row>
    <row r="154" spans="1:13" ht="15.75">
      <c r="A154" s="132" t="s">
        <v>108</v>
      </c>
      <c r="B154" s="135" t="s">
        <v>109</v>
      </c>
      <c r="C154" s="72" t="s">
        <v>7</v>
      </c>
      <c r="D154" s="113">
        <v>0.211</v>
      </c>
      <c r="E154" s="113">
        <v>0.211</v>
      </c>
      <c r="F154" s="113">
        <v>0.211</v>
      </c>
      <c r="G154" s="85"/>
      <c r="H154" s="30"/>
      <c r="I154" s="86"/>
      <c r="J154" s="32"/>
      <c r="K154" s="86"/>
      <c r="L154" s="32"/>
      <c r="M154" s="87"/>
    </row>
    <row r="155" spans="1:13" ht="15.75">
      <c r="A155" s="133"/>
      <c r="B155" s="136"/>
      <c r="C155" s="73" t="s">
        <v>10</v>
      </c>
      <c r="D155" s="88">
        <v>1</v>
      </c>
      <c r="E155" s="88">
        <v>1</v>
      </c>
      <c r="F155" s="82">
        <v>1</v>
      </c>
      <c r="G155" s="109"/>
      <c r="H155" s="88"/>
      <c r="I155" s="89"/>
      <c r="J155" s="90"/>
      <c r="K155" s="89"/>
      <c r="L155" s="90"/>
      <c r="M155" s="91"/>
    </row>
    <row r="156" spans="1:13" ht="16.5" thickBot="1">
      <c r="A156" s="134"/>
      <c r="B156" s="137"/>
      <c r="C156" s="92" t="s">
        <v>8</v>
      </c>
      <c r="D156" s="93">
        <v>107.81</v>
      </c>
      <c r="E156" s="93">
        <v>107.81</v>
      </c>
      <c r="F156" s="93">
        <v>107.81</v>
      </c>
      <c r="G156" s="110"/>
      <c r="H156" s="94"/>
      <c r="I156" s="95"/>
      <c r="J156" s="96"/>
      <c r="K156" s="95"/>
      <c r="L156" s="96"/>
      <c r="M156" s="97"/>
    </row>
    <row r="157" spans="1:13" ht="15.75">
      <c r="A157" s="132" t="s">
        <v>110</v>
      </c>
      <c r="B157" s="135" t="s">
        <v>111</v>
      </c>
      <c r="C157" s="72" t="s">
        <v>7</v>
      </c>
      <c r="D157" s="113">
        <v>0.131</v>
      </c>
      <c r="E157" s="113">
        <v>0.131</v>
      </c>
      <c r="F157" s="113">
        <v>0.131</v>
      </c>
      <c r="G157" s="85"/>
      <c r="H157" s="30"/>
      <c r="I157" s="86"/>
      <c r="J157" s="32"/>
      <c r="K157" s="86"/>
      <c r="L157" s="32"/>
      <c r="M157" s="87"/>
    </row>
    <row r="158" spans="1:13" ht="15.75">
      <c r="A158" s="133"/>
      <c r="B158" s="136"/>
      <c r="C158" s="73" t="s">
        <v>10</v>
      </c>
      <c r="D158" s="88">
        <v>1</v>
      </c>
      <c r="E158" s="88">
        <v>1</v>
      </c>
      <c r="F158" s="82">
        <v>1</v>
      </c>
      <c r="G158" s="109"/>
      <c r="H158" s="88"/>
      <c r="I158" s="89"/>
      <c r="J158" s="90"/>
      <c r="K158" s="89"/>
      <c r="L158" s="90"/>
      <c r="M158" s="91"/>
    </row>
    <row r="159" spans="1:13" ht="16.5" thickBot="1">
      <c r="A159" s="134"/>
      <c r="B159" s="137"/>
      <c r="C159" s="92" t="s">
        <v>8</v>
      </c>
      <c r="D159" s="93">
        <v>84.22</v>
      </c>
      <c r="E159" s="93">
        <v>84.22</v>
      </c>
      <c r="F159" s="93">
        <v>84.22</v>
      </c>
      <c r="G159" s="110"/>
      <c r="H159" s="94"/>
      <c r="I159" s="95"/>
      <c r="J159" s="96"/>
      <c r="K159" s="95"/>
      <c r="L159" s="96"/>
      <c r="M159" s="97"/>
    </row>
    <row r="160" spans="1:13" ht="15.75">
      <c r="A160" s="132" t="s">
        <v>113</v>
      </c>
      <c r="B160" s="135" t="s">
        <v>112</v>
      </c>
      <c r="C160" s="72" t="s">
        <v>7</v>
      </c>
      <c r="D160" s="113">
        <v>0.131</v>
      </c>
      <c r="E160" s="113">
        <v>0.131</v>
      </c>
      <c r="F160" s="113">
        <v>0.131</v>
      </c>
      <c r="G160" s="85"/>
      <c r="H160" s="30"/>
      <c r="I160" s="86"/>
      <c r="J160" s="32"/>
      <c r="K160" s="86"/>
      <c r="L160" s="32"/>
      <c r="M160" s="87"/>
    </row>
    <row r="161" spans="1:13" ht="15.75">
      <c r="A161" s="133"/>
      <c r="B161" s="136"/>
      <c r="C161" s="73" t="s">
        <v>10</v>
      </c>
      <c r="D161" s="88">
        <v>1</v>
      </c>
      <c r="E161" s="88">
        <v>1</v>
      </c>
      <c r="F161" s="82">
        <v>1</v>
      </c>
      <c r="G161" s="109"/>
      <c r="H161" s="88"/>
      <c r="I161" s="89"/>
      <c r="J161" s="90"/>
      <c r="K161" s="89"/>
      <c r="L161" s="90"/>
      <c r="M161" s="91"/>
    </row>
    <row r="162" spans="1:13" ht="16.5" thickBot="1">
      <c r="A162" s="134"/>
      <c r="B162" s="137"/>
      <c r="C162" s="92" t="s">
        <v>8</v>
      </c>
      <c r="D162" s="93">
        <v>61.47</v>
      </c>
      <c r="E162" s="93">
        <v>61.47</v>
      </c>
      <c r="F162" s="93">
        <v>61.47</v>
      </c>
      <c r="G162" s="110"/>
      <c r="H162" s="94"/>
      <c r="I162" s="95"/>
      <c r="J162" s="96"/>
      <c r="K162" s="95"/>
      <c r="L162" s="96"/>
      <c r="M162" s="97"/>
    </row>
    <row r="163" spans="1:13" ht="15.75">
      <c r="A163" s="132" t="s">
        <v>114</v>
      </c>
      <c r="B163" s="135" t="s">
        <v>115</v>
      </c>
      <c r="C163" s="72" t="s">
        <v>7</v>
      </c>
      <c r="D163" s="113">
        <v>0.121</v>
      </c>
      <c r="E163" s="113">
        <v>0.121</v>
      </c>
      <c r="F163" s="113">
        <v>0.12</v>
      </c>
      <c r="G163" s="85"/>
      <c r="H163" s="30"/>
      <c r="I163" s="86"/>
      <c r="J163" s="32"/>
      <c r="K163" s="86"/>
      <c r="L163" s="32"/>
      <c r="M163" s="87"/>
    </row>
    <row r="164" spans="1:13" ht="15.75">
      <c r="A164" s="133"/>
      <c r="B164" s="136"/>
      <c r="C164" s="73" t="s">
        <v>10</v>
      </c>
      <c r="D164" s="88">
        <v>1</v>
      </c>
      <c r="E164" s="88">
        <v>1</v>
      </c>
      <c r="F164" s="82">
        <v>1</v>
      </c>
      <c r="G164" s="109"/>
      <c r="H164" s="88"/>
      <c r="I164" s="89"/>
      <c r="J164" s="90"/>
      <c r="K164" s="89"/>
      <c r="L164" s="90"/>
      <c r="M164" s="91"/>
    </row>
    <row r="165" spans="1:13" ht="16.5" thickBot="1">
      <c r="A165" s="134"/>
      <c r="B165" s="137"/>
      <c r="C165" s="92" t="s">
        <v>8</v>
      </c>
      <c r="D165" s="94">
        <v>65.06</v>
      </c>
      <c r="E165" s="94">
        <v>65.06</v>
      </c>
      <c r="F165" s="94">
        <v>65.06</v>
      </c>
      <c r="G165" s="110"/>
      <c r="H165" s="94"/>
      <c r="I165" s="95"/>
      <c r="J165" s="96"/>
      <c r="K165" s="95"/>
      <c r="L165" s="96"/>
      <c r="M165" s="97"/>
    </row>
    <row r="166" spans="1:13" ht="15.75">
      <c r="A166" s="132" t="s">
        <v>116</v>
      </c>
      <c r="B166" s="135" t="s">
        <v>75</v>
      </c>
      <c r="C166" s="72" t="s">
        <v>7</v>
      </c>
      <c r="D166" s="113">
        <v>0.095</v>
      </c>
      <c r="E166" s="113">
        <v>0.095</v>
      </c>
      <c r="F166" s="113">
        <v>0.095</v>
      </c>
      <c r="G166" s="85"/>
      <c r="H166" s="30"/>
      <c r="I166" s="86"/>
      <c r="J166" s="32"/>
      <c r="K166" s="86"/>
      <c r="L166" s="32"/>
      <c r="M166" s="87"/>
    </row>
    <row r="167" spans="1:13" ht="15.75">
      <c r="A167" s="133"/>
      <c r="B167" s="136"/>
      <c r="C167" s="73" t="s">
        <v>10</v>
      </c>
      <c r="D167" s="88">
        <v>1</v>
      </c>
      <c r="E167" s="88">
        <v>1</v>
      </c>
      <c r="F167" s="82">
        <v>1</v>
      </c>
      <c r="G167" s="109"/>
      <c r="H167" s="88"/>
      <c r="I167" s="89"/>
      <c r="J167" s="90"/>
      <c r="K167" s="89"/>
      <c r="L167" s="90"/>
      <c r="M167" s="91"/>
    </row>
    <row r="168" spans="1:13" ht="16.5" thickBot="1">
      <c r="A168" s="134"/>
      <c r="B168" s="137"/>
      <c r="C168" s="92" t="s">
        <v>8</v>
      </c>
      <c r="D168" s="93">
        <v>50.85</v>
      </c>
      <c r="E168" s="93">
        <v>50.85</v>
      </c>
      <c r="F168" s="93">
        <v>50.85</v>
      </c>
      <c r="G168" s="110"/>
      <c r="H168" s="94"/>
      <c r="I168" s="95"/>
      <c r="J168" s="96"/>
      <c r="K168" s="95"/>
      <c r="L168" s="96"/>
      <c r="M168" s="97"/>
    </row>
    <row r="169" spans="1:13" ht="15.75">
      <c r="A169" s="132" t="s">
        <v>117</v>
      </c>
      <c r="B169" s="135" t="s">
        <v>118</v>
      </c>
      <c r="C169" s="72" t="s">
        <v>7</v>
      </c>
      <c r="D169" s="113">
        <v>0.271</v>
      </c>
      <c r="E169" s="113">
        <v>0.271</v>
      </c>
      <c r="F169" s="113"/>
      <c r="G169" s="113">
        <v>0.271</v>
      </c>
      <c r="H169" s="30"/>
      <c r="I169" s="86"/>
      <c r="J169" s="32"/>
      <c r="K169" s="86"/>
      <c r="L169" s="32"/>
      <c r="M169" s="87"/>
    </row>
    <row r="170" spans="1:13" ht="15.75">
      <c r="A170" s="133"/>
      <c r="B170" s="136"/>
      <c r="C170" s="73" t="s">
        <v>10</v>
      </c>
      <c r="D170" s="88">
        <v>1</v>
      </c>
      <c r="E170" s="88">
        <v>1</v>
      </c>
      <c r="F170" s="82"/>
      <c r="G170" s="102">
        <v>1</v>
      </c>
      <c r="H170" s="88"/>
      <c r="I170" s="89"/>
      <c r="J170" s="90"/>
      <c r="K170" s="89"/>
      <c r="L170" s="90"/>
      <c r="M170" s="91"/>
    </row>
    <row r="171" spans="1:13" ht="16.5" thickBot="1">
      <c r="A171" s="134"/>
      <c r="B171" s="137"/>
      <c r="C171" s="92" t="s">
        <v>8</v>
      </c>
      <c r="D171" s="93">
        <v>171</v>
      </c>
      <c r="E171" s="93">
        <v>171</v>
      </c>
      <c r="F171" s="93"/>
      <c r="G171" s="93">
        <v>171</v>
      </c>
      <c r="H171" s="94"/>
      <c r="I171" s="95"/>
      <c r="J171" s="96"/>
      <c r="K171" s="95"/>
      <c r="L171" s="96"/>
      <c r="M171" s="97"/>
    </row>
    <row r="172" spans="1:13" ht="15.75">
      <c r="A172" s="132" t="s">
        <v>120</v>
      </c>
      <c r="B172" s="135" t="s">
        <v>119</v>
      </c>
      <c r="C172" s="72" t="s">
        <v>7</v>
      </c>
      <c r="D172" s="113">
        <v>0.271</v>
      </c>
      <c r="E172" s="113">
        <v>0.271</v>
      </c>
      <c r="F172" s="113"/>
      <c r="G172" s="113">
        <v>0.271</v>
      </c>
      <c r="H172" s="30"/>
      <c r="I172" s="86"/>
      <c r="J172" s="32"/>
      <c r="K172" s="86"/>
      <c r="L172" s="32"/>
      <c r="M172" s="87"/>
    </row>
    <row r="173" spans="1:13" ht="15.75">
      <c r="A173" s="133"/>
      <c r="B173" s="136"/>
      <c r="C173" s="73" t="s">
        <v>10</v>
      </c>
      <c r="D173" s="88">
        <v>1</v>
      </c>
      <c r="E173" s="88">
        <v>1</v>
      </c>
      <c r="F173" s="82"/>
      <c r="G173" s="102">
        <v>1</v>
      </c>
      <c r="H173" s="88"/>
      <c r="I173" s="89"/>
      <c r="J173" s="90"/>
      <c r="K173" s="89"/>
      <c r="L173" s="90"/>
      <c r="M173" s="91"/>
    </row>
    <row r="174" spans="1:13" ht="16.5" thickBot="1">
      <c r="A174" s="134"/>
      <c r="B174" s="137"/>
      <c r="C174" s="92" t="s">
        <v>8</v>
      </c>
      <c r="D174" s="93">
        <v>174.14</v>
      </c>
      <c r="E174" s="93">
        <v>174.14</v>
      </c>
      <c r="F174" s="93"/>
      <c r="G174" s="93">
        <v>174.14</v>
      </c>
      <c r="H174" s="94"/>
      <c r="I174" s="95"/>
      <c r="J174" s="96"/>
      <c r="K174" s="95"/>
      <c r="L174" s="96"/>
      <c r="M174" s="97"/>
    </row>
    <row r="175" spans="1:13" ht="15.75">
      <c r="A175" s="132" t="s">
        <v>122</v>
      </c>
      <c r="B175" s="135" t="s">
        <v>121</v>
      </c>
      <c r="C175" s="72" t="s">
        <v>7</v>
      </c>
      <c r="D175" s="113">
        <v>0.271</v>
      </c>
      <c r="E175" s="113">
        <v>0.271</v>
      </c>
      <c r="F175" s="113"/>
      <c r="G175" s="113">
        <v>0.271</v>
      </c>
      <c r="H175" s="30"/>
      <c r="I175" s="86"/>
      <c r="J175" s="32"/>
      <c r="K175" s="86"/>
      <c r="L175" s="32"/>
      <c r="M175" s="87"/>
    </row>
    <row r="176" spans="1:13" ht="15.75">
      <c r="A176" s="133"/>
      <c r="B176" s="136"/>
      <c r="C176" s="73" t="s">
        <v>10</v>
      </c>
      <c r="D176" s="88">
        <v>1</v>
      </c>
      <c r="E176" s="88">
        <v>1</v>
      </c>
      <c r="F176" s="82"/>
      <c r="G176" s="102">
        <v>1</v>
      </c>
      <c r="H176" s="88"/>
      <c r="I176" s="89"/>
      <c r="J176" s="90"/>
      <c r="K176" s="89"/>
      <c r="L176" s="90"/>
      <c r="M176" s="91"/>
    </row>
    <row r="177" spans="1:13" ht="16.5" thickBot="1">
      <c r="A177" s="134"/>
      <c r="B177" s="137"/>
      <c r="C177" s="92" t="s">
        <v>8</v>
      </c>
      <c r="D177" s="93">
        <v>126.25</v>
      </c>
      <c r="E177" s="93">
        <v>126.25</v>
      </c>
      <c r="F177" s="93"/>
      <c r="G177" s="93">
        <v>126.25</v>
      </c>
      <c r="H177" s="94"/>
      <c r="I177" s="95"/>
      <c r="J177" s="96"/>
      <c r="K177" s="95"/>
      <c r="L177" s="96"/>
      <c r="M177" s="97"/>
    </row>
    <row r="178" spans="1:13" ht="15.75">
      <c r="A178" s="132" t="s">
        <v>124</v>
      </c>
      <c r="B178" s="135" t="s">
        <v>123</v>
      </c>
      <c r="C178" s="72" t="s">
        <v>7</v>
      </c>
      <c r="D178" s="113">
        <v>0.271</v>
      </c>
      <c r="E178" s="113">
        <v>0.271</v>
      </c>
      <c r="F178" s="113"/>
      <c r="G178" s="113">
        <v>0.271</v>
      </c>
      <c r="H178" s="30"/>
      <c r="I178" s="86"/>
      <c r="J178" s="32"/>
      <c r="K178" s="86"/>
      <c r="L178" s="32"/>
      <c r="M178" s="87"/>
    </row>
    <row r="179" spans="1:13" ht="15.75">
      <c r="A179" s="133"/>
      <c r="B179" s="136"/>
      <c r="C179" s="73" t="s">
        <v>10</v>
      </c>
      <c r="D179" s="88">
        <v>1</v>
      </c>
      <c r="E179" s="88">
        <v>1</v>
      </c>
      <c r="F179" s="82"/>
      <c r="G179" s="102">
        <v>1</v>
      </c>
      <c r="H179" s="88"/>
      <c r="I179" s="89"/>
      <c r="J179" s="90"/>
      <c r="K179" s="89"/>
      <c r="L179" s="90"/>
      <c r="M179" s="91"/>
    </row>
    <row r="180" spans="1:13" ht="16.5" thickBot="1">
      <c r="A180" s="134"/>
      <c r="B180" s="137"/>
      <c r="C180" s="92" t="s">
        <v>8</v>
      </c>
      <c r="D180" s="93">
        <v>143.22</v>
      </c>
      <c r="E180" s="93">
        <v>143.22</v>
      </c>
      <c r="F180" s="93"/>
      <c r="G180" s="93">
        <v>143.22</v>
      </c>
      <c r="H180" s="94"/>
      <c r="I180" s="95"/>
      <c r="J180" s="96"/>
      <c r="K180" s="95"/>
      <c r="L180" s="96"/>
      <c r="M180" s="97"/>
    </row>
    <row r="181" spans="1:13" ht="15.75">
      <c r="A181" s="132" t="s">
        <v>125</v>
      </c>
      <c r="B181" s="135" t="s">
        <v>126</v>
      </c>
      <c r="C181" s="72" t="s">
        <v>7</v>
      </c>
      <c r="D181" s="113">
        <v>0.271</v>
      </c>
      <c r="E181" s="113">
        <v>0.271</v>
      </c>
      <c r="F181" s="113"/>
      <c r="G181" s="113">
        <v>0.271</v>
      </c>
      <c r="H181" s="30"/>
      <c r="I181" s="86"/>
      <c r="J181" s="32"/>
      <c r="K181" s="86"/>
      <c r="L181" s="32"/>
      <c r="M181" s="87"/>
    </row>
    <row r="182" spans="1:13" ht="15.75">
      <c r="A182" s="133"/>
      <c r="B182" s="136"/>
      <c r="C182" s="73" t="s">
        <v>10</v>
      </c>
      <c r="D182" s="88">
        <v>1</v>
      </c>
      <c r="E182" s="88">
        <v>1</v>
      </c>
      <c r="F182" s="82"/>
      <c r="G182" s="102">
        <v>1</v>
      </c>
      <c r="H182" s="88"/>
      <c r="I182" s="89"/>
      <c r="J182" s="90"/>
      <c r="K182" s="89"/>
      <c r="L182" s="90"/>
      <c r="M182" s="91"/>
    </row>
    <row r="183" spans="1:13" ht="16.5" thickBot="1">
      <c r="A183" s="134"/>
      <c r="B183" s="137"/>
      <c r="C183" s="92" t="s">
        <v>8</v>
      </c>
      <c r="D183" s="93">
        <v>142.11</v>
      </c>
      <c r="E183" s="93">
        <v>142.11</v>
      </c>
      <c r="F183" s="94"/>
      <c r="G183" s="93">
        <v>142.11</v>
      </c>
      <c r="H183" s="94"/>
      <c r="I183" s="95"/>
      <c r="J183" s="96"/>
      <c r="K183" s="95"/>
      <c r="L183" s="96"/>
      <c r="M183" s="97"/>
    </row>
    <row r="184" spans="1:13" ht="15.75">
      <c r="A184" s="132" t="s">
        <v>127</v>
      </c>
      <c r="B184" s="135" t="s">
        <v>128</v>
      </c>
      <c r="C184" s="72" t="s">
        <v>7</v>
      </c>
      <c r="D184" s="113">
        <v>0.271</v>
      </c>
      <c r="E184" s="113">
        <v>0.271</v>
      </c>
      <c r="F184" s="113"/>
      <c r="G184" s="113">
        <v>0.271</v>
      </c>
      <c r="H184" s="30"/>
      <c r="I184" s="86"/>
      <c r="J184" s="32"/>
      <c r="K184" s="86"/>
      <c r="L184" s="32"/>
      <c r="M184" s="87"/>
    </row>
    <row r="185" spans="1:13" ht="15.75">
      <c r="A185" s="133"/>
      <c r="B185" s="136"/>
      <c r="C185" s="73" t="s">
        <v>10</v>
      </c>
      <c r="D185" s="88">
        <v>1</v>
      </c>
      <c r="E185" s="88">
        <v>1</v>
      </c>
      <c r="F185" s="82"/>
      <c r="G185" s="102">
        <v>1</v>
      </c>
      <c r="H185" s="88"/>
      <c r="I185" s="89"/>
      <c r="J185" s="90"/>
      <c r="K185" s="89"/>
      <c r="L185" s="90"/>
      <c r="M185" s="91"/>
    </row>
    <row r="186" spans="1:13" ht="16.5" thickBot="1">
      <c r="A186" s="134"/>
      <c r="B186" s="137"/>
      <c r="C186" s="92" t="s">
        <v>8</v>
      </c>
      <c r="D186" s="93">
        <v>143.58</v>
      </c>
      <c r="E186" s="93">
        <v>143.58</v>
      </c>
      <c r="F186" s="93"/>
      <c r="G186" s="93">
        <v>143.58</v>
      </c>
      <c r="H186" s="94"/>
      <c r="I186" s="95"/>
      <c r="J186" s="96"/>
      <c r="K186" s="95"/>
      <c r="L186" s="96"/>
      <c r="M186" s="97"/>
    </row>
    <row r="187" spans="1:13" ht="15.75">
      <c r="A187" s="132" t="s">
        <v>131</v>
      </c>
      <c r="B187" s="135" t="s">
        <v>129</v>
      </c>
      <c r="C187" s="72" t="s">
        <v>7</v>
      </c>
      <c r="D187" s="113">
        <v>0.271</v>
      </c>
      <c r="E187" s="113">
        <v>0.271</v>
      </c>
      <c r="F187" s="113"/>
      <c r="G187" s="113">
        <v>0.271</v>
      </c>
      <c r="H187" s="30"/>
      <c r="I187" s="86"/>
      <c r="J187" s="32"/>
      <c r="K187" s="86"/>
      <c r="L187" s="32"/>
      <c r="M187" s="87"/>
    </row>
    <row r="188" spans="1:13" ht="15.75">
      <c r="A188" s="133"/>
      <c r="B188" s="136"/>
      <c r="C188" s="73" t="s">
        <v>10</v>
      </c>
      <c r="D188" s="88">
        <v>1</v>
      </c>
      <c r="E188" s="88">
        <v>1</v>
      </c>
      <c r="F188" s="82"/>
      <c r="G188" s="102">
        <v>1</v>
      </c>
      <c r="H188" s="88"/>
      <c r="I188" s="89"/>
      <c r="J188" s="90"/>
      <c r="K188" s="89"/>
      <c r="L188" s="90"/>
      <c r="M188" s="91"/>
    </row>
    <row r="189" spans="1:13" ht="16.5" thickBot="1">
      <c r="A189" s="134"/>
      <c r="B189" s="137"/>
      <c r="C189" s="92" t="s">
        <v>8</v>
      </c>
      <c r="D189" s="93">
        <v>175.24</v>
      </c>
      <c r="E189" s="93">
        <v>175.24</v>
      </c>
      <c r="F189" s="93"/>
      <c r="G189" s="93">
        <v>175.24</v>
      </c>
      <c r="H189" s="94"/>
      <c r="I189" s="95"/>
      <c r="J189" s="96"/>
      <c r="K189" s="95"/>
      <c r="L189" s="96"/>
      <c r="M189" s="97"/>
    </row>
    <row r="190" spans="1:13" ht="15.75">
      <c r="A190" s="75"/>
      <c r="B190" s="42"/>
      <c r="C190" s="78" t="s">
        <v>7</v>
      </c>
      <c r="D190" s="118">
        <f>D133+D136+D139+D142+D145+D148+D151+D154+D157+D160+D163+D166+D169+D172+D175+D178+D181+D184+D187</f>
        <v>3.7009999999999996</v>
      </c>
      <c r="E190" s="118">
        <f>F190+G190</f>
        <v>3.7039999999999997</v>
      </c>
      <c r="F190" s="118">
        <f>F133+F136+F139+F142+F145+F148+F151+F154+F157+F160+F163+F166</f>
        <v>1.8070000000000002</v>
      </c>
      <c r="G190" s="118">
        <f>G169+G172+G175+G178+G181+G184+G187</f>
        <v>1.8969999999999998</v>
      </c>
      <c r="H190" s="42"/>
      <c r="I190" s="34"/>
      <c r="J190" s="34"/>
      <c r="K190" s="34"/>
      <c r="L190" s="34"/>
      <c r="M190" s="34"/>
    </row>
    <row r="191" spans="1:13" ht="15.75">
      <c r="A191" s="76"/>
      <c r="B191" s="35"/>
      <c r="C191" s="66" t="s">
        <v>10</v>
      </c>
      <c r="D191" s="80">
        <f>D134+D137+D140+D143+D146+D149+D152+D155+D158+D161+D164+D167+D170+D173+D176+D179+D182+D185+D188</f>
        <v>19</v>
      </c>
      <c r="E191" s="82">
        <f>F191+G191</f>
        <v>19</v>
      </c>
      <c r="F191" s="56">
        <f>F134+F137+F140+F143+F146+F149+F152+F155+F158+F161+F164+F167</f>
        <v>12</v>
      </c>
      <c r="G191" s="56">
        <f>G170+G173+G176+G179+G182+G185+G188</f>
        <v>7</v>
      </c>
      <c r="H191" s="38"/>
      <c r="I191" s="35"/>
      <c r="J191" s="35"/>
      <c r="K191" s="35"/>
      <c r="L191" s="35"/>
      <c r="M191" s="35"/>
    </row>
    <row r="192" spans="1:13" ht="16.5" thickBot="1">
      <c r="A192" s="77"/>
      <c r="B192" s="37"/>
      <c r="C192" s="79" t="s">
        <v>8</v>
      </c>
      <c r="D192" s="81">
        <f>D135+D138+D141+D144+D147+D150+D153+D156+D159+D162+D165+D168+D171+D174+D177+D180+D183+D186+D189</f>
        <v>1950.5999999999997</v>
      </c>
      <c r="E192" s="112">
        <f>F192+G192</f>
        <v>1950.6</v>
      </c>
      <c r="F192" s="81">
        <f>F135+F138+F141+F144+F147+F150+F153+F156+F159+F162+F165+F168</f>
        <v>875.0600000000001</v>
      </c>
      <c r="G192" s="81">
        <f>G171+G174+G177+G180+G183+G186+G189</f>
        <v>1075.54</v>
      </c>
      <c r="H192" s="49"/>
      <c r="I192" s="37"/>
      <c r="J192" s="37"/>
      <c r="K192" s="37"/>
      <c r="L192" s="37"/>
      <c r="M192" s="37"/>
    </row>
    <row r="193" spans="1:13" ht="21" thickBot="1">
      <c r="A193" s="138" t="s">
        <v>130</v>
      </c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40"/>
    </row>
    <row r="194" spans="1:13" ht="15.75">
      <c r="A194" s="132" t="s">
        <v>133</v>
      </c>
      <c r="B194" s="135" t="s">
        <v>132</v>
      </c>
      <c r="C194" s="72" t="s">
        <v>7</v>
      </c>
      <c r="D194" s="113">
        <v>0.133</v>
      </c>
      <c r="E194" s="113">
        <v>0.133</v>
      </c>
      <c r="F194" s="113">
        <v>0.133</v>
      </c>
      <c r="G194" s="85"/>
      <c r="H194" s="30"/>
      <c r="I194" s="86"/>
      <c r="J194" s="32"/>
      <c r="K194" s="86"/>
      <c r="L194" s="32"/>
      <c r="M194" s="87"/>
    </row>
    <row r="195" spans="1:13" ht="15.75">
      <c r="A195" s="133"/>
      <c r="B195" s="136"/>
      <c r="C195" s="73" t="s">
        <v>10</v>
      </c>
      <c r="D195" s="88">
        <v>1</v>
      </c>
      <c r="E195" s="88">
        <v>1</v>
      </c>
      <c r="F195" s="82">
        <v>1</v>
      </c>
      <c r="G195" s="109"/>
      <c r="H195" s="88"/>
      <c r="I195" s="89"/>
      <c r="J195" s="90"/>
      <c r="K195" s="89"/>
      <c r="L195" s="90"/>
      <c r="M195" s="91"/>
    </row>
    <row r="196" spans="1:13" ht="16.5" thickBot="1">
      <c r="A196" s="134"/>
      <c r="B196" s="137"/>
      <c r="C196" s="92" t="s">
        <v>8</v>
      </c>
      <c r="D196" s="93">
        <v>73.62</v>
      </c>
      <c r="E196" s="93">
        <v>73.62</v>
      </c>
      <c r="F196" s="93">
        <v>73.62</v>
      </c>
      <c r="G196" s="110"/>
      <c r="H196" s="94"/>
      <c r="I196" s="95"/>
      <c r="J196" s="96"/>
      <c r="K196" s="95"/>
      <c r="L196" s="96"/>
      <c r="M196" s="97"/>
    </row>
    <row r="197" spans="1:13" ht="15.75">
      <c r="A197" s="132" t="s">
        <v>135</v>
      </c>
      <c r="B197" s="135" t="s">
        <v>134</v>
      </c>
      <c r="C197" s="72" t="s">
        <v>7</v>
      </c>
      <c r="D197" s="113">
        <v>0.133</v>
      </c>
      <c r="E197" s="113">
        <v>0.133</v>
      </c>
      <c r="F197" s="113">
        <v>0.133</v>
      </c>
      <c r="G197" s="85"/>
      <c r="H197" s="30"/>
      <c r="I197" s="86"/>
      <c r="J197" s="32"/>
      <c r="K197" s="86"/>
      <c r="L197" s="32"/>
      <c r="M197" s="87"/>
    </row>
    <row r="198" spans="1:13" ht="15.75">
      <c r="A198" s="133"/>
      <c r="B198" s="136"/>
      <c r="C198" s="73" t="s">
        <v>10</v>
      </c>
      <c r="D198" s="88">
        <v>1</v>
      </c>
      <c r="E198" s="88">
        <v>1</v>
      </c>
      <c r="F198" s="82">
        <v>1</v>
      </c>
      <c r="G198" s="109"/>
      <c r="H198" s="88"/>
      <c r="I198" s="89"/>
      <c r="J198" s="90"/>
      <c r="K198" s="89"/>
      <c r="L198" s="90"/>
      <c r="M198" s="91"/>
    </row>
    <row r="199" spans="1:13" ht="16.5" thickBot="1">
      <c r="A199" s="134"/>
      <c r="B199" s="137"/>
      <c r="C199" s="92" t="s">
        <v>8</v>
      </c>
      <c r="D199" s="93">
        <v>70.84</v>
      </c>
      <c r="E199" s="93">
        <v>70.84</v>
      </c>
      <c r="F199" s="93">
        <v>70.84</v>
      </c>
      <c r="G199" s="110"/>
      <c r="H199" s="94"/>
      <c r="I199" s="95"/>
      <c r="J199" s="96"/>
      <c r="K199" s="95"/>
      <c r="L199" s="96"/>
      <c r="M199" s="97"/>
    </row>
    <row r="200" spans="1:13" ht="15.75">
      <c r="A200" s="132" t="s">
        <v>136</v>
      </c>
      <c r="B200" s="135" t="s">
        <v>137</v>
      </c>
      <c r="C200" s="72" t="s">
        <v>7</v>
      </c>
      <c r="D200" s="113">
        <v>0.063</v>
      </c>
      <c r="E200" s="113">
        <v>0.063</v>
      </c>
      <c r="F200" s="113">
        <v>0.063</v>
      </c>
      <c r="G200" s="85"/>
      <c r="H200" s="30"/>
      <c r="I200" s="86"/>
      <c r="J200" s="32"/>
      <c r="K200" s="86"/>
      <c r="L200" s="32"/>
      <c r="M200" s="87"/>
    </row>
    <row r="201" spans="1:13" ht="15.75">
      <c r="A201" s="133"/>
      <c r="B201" s="136"/>
      <c r="C201" s="73" t="s">
        <v>10</v>
      </c>
      <c r="D201" s="88">
        <v>1</v>
      </c>
      <c r="E201" s="88">
        <v>1</v>
      </c>
      <c r="F201" s="82">
        <v>1</v>
      </c>
      <c r="G201" s="109"/>
      <c r="H201" s="88"/>
      <c r="I201" s="89"/>
      <c r="J201" s="90"/>
      <c r="K201" s="89"/>
      <c r="L201" s="90"/>
      <c r="M201" s="91"/>
    </row>
    <row r="202" spans="1:13" ht="16.5" thickBot="1">
      <c r="A202" s="134"/>
      <c r="B202" s="137"/>
      <c r="C202" s="92" t="s">
        <v>8</v>
      </c>
      <c r="D202" s="93">
        <v>40.58</v>
      </c>
      <c r="E202" s="93">
        <v>40.58</v>
      </c>
      <c r="F202" s="93">
        <v>40.58</v>
      </c>
      <c r="G202" s="110"/>
      <c r="H202" s="94"/>
      <c r="I202" s="95"/>
      <c r="J202" s="96"/>
      <c r="K202" s="95"/>
      <c r="L202" s="96"/>
      <c r="M202" s="97"/>
    </row>
    <row r="203" spans="1:13" ht="15.75">
      <c r="A203" s="132" t="s">
        <v>138</v>
      </c>
      <c r="B203" s="135" t="s">
        <v>141</v>
      </c>
      <c r="C203" s="72" t="s">
        <v>7</v>
      </c>
      <c r="D203" s="113">
        <v>0.196</v>
      </c>
      <c r="E203" s="113">
        <v>0.196</v>
      </c>
      <c r="F203" s="113">
        <v>0.196</v>
      </c>
      <c r="G203" s="85"/>
      <c r="H203" s="30"/>
      <c r="I203" s="86"/>
      <c r="J203" s="32"/>
      <c r="K203" s="86"/>
      <c r="L203" s="32"/>
      <c r="M203" s="87"/>
    </row>
    <row r="204" spans="1:13" ht="15.75">
      <c r="A204" s="133"/>
      <c r="B204" s="136"/>
      <c r="C204" s="73" t="s">
        <v>10</v>
      </c>
      <c r="D204" s="88">
        <v>1</v>
      </c>
      <c r="E204" s="88">
        <v>1</v>
      </c>
      <c r="F204" s="82">
        <v>1</v>
      </c>
      <c r="G204" s="109"/>
      <c r="H204" s="88"/>
      <c r="I204" s="89"/>
      <c r="J204" s="90"/>
      <c r="K204" s="89"/>
      <c r="L204" s="90"/>
      <c r="M204" s="91"/>
    </row>
    <row r="205" spans="1:13" ht="16.5" thickBot="1">
      <c r="A205" s="134"/>
      <c r="B205" s="137"/>
      <c r="C205" s="92" t="s">
        <v>8</v>
      </c>
      <c r="D205" s="93">
        <v>55.03</v>
      </c>
      <c r="E205" s="93">
        <v>55.03</v>
      </c>
      <c r="F205" s="93">
        <v>55.03</v>
      </c>
      <c r="G205" s="110"/>
      <c r="H205" s="94"/>
      <c r="I205" s="95"/>
      <c r="J205" s="96"/>
      <c r="K205" s="95"/>
      <c r="L205" s="96"/>
      <c r="M205" s="97"/>
    </row>
    <row r="206" spans="1:13" ht="15.75">
      <c r="A206" s="132" t="s">
        <v>140</v>
      </c>
      <c r="B206" s="135" t="s">
        <v>145</v>
      </c>
      <c r="C206" s="72" t="s">
        <v>7</v>
      </c>
      <c r="D206" s="113">
        <v>0.196</v>
      </c>
      <c r="E206" s="113">
        <v>0.196</v>
      </c>
      <c r="F206" s="113">
        <v>0.196</v>
      </c>
      <c r="G206" s="85"/>
      <c r="H206" s="30"/>
      <c r="I206" s="86"/>
      <c r="J206" s="32"/>
      <c r="K206" s="86"/>
      <c r="L206" s="32"/>
      <c r="M206" s="87"/>
    </row>
    <row r="207" spans="1:13" ht="15.75">
      <c r="A207" s="133"/>
      <c r="B207" s="136"/>
      <c r="C207" s="73" t="s">
        <v>10</v>
      </c>
      <c r="D207" s="88">
        <v>1</v>
      </c>
      <c r="E207" s="88">
        <v>1</v>
      </c>
      <c r="F207" s="82">
        <v>1</v>
      </c>
      <c r="G207" s="109"/>
      <c r="H207" s="88"/>
      <c r="I207" s="89"/>
      <c r="J207" s="90"/>
      <c r="K207" s="89"/>
      <c r="L207" s="90"/>
      <c r="M207" s="91"/>
    </row>
    <row r="208" spans="1:13" ht="16.5" thickBot="1">
      <c r="A208" s="134"/>
      <c r="B208" s="137"/>
      <c r="C208" s="92" t="s">
        <v>8</v>
      </c>
      <c r="D208" s="93">
        <v>74.61</v>
      </c>
      <c r="E208" s="93">
        <v>74.61</v>
      </c>
      <c r="F208" s="93">
        <v>74.61</v>
      </c>
      <c r="G208" s="110"/>
      <c r="H208" s="94"/>
      <c r="I208" s="95"/>
      <c r="J208" s="96"/>
      <c r="K208" s="95"/>
      <c r="L208" s="96"/>
      <c r="M208" s="97"/>
    </row>
    <row r="209" spans="1:13" ht="15.75">
      <c r="A209" s="132" t="s">
        <v>142</v>
      </c>
      <c r="B209" s="135" t="s">
        <v>149</v>
      </c>
      <c r="C209" s="72" t="s">
        <v>7</v>
      </c>
      <c r="D209" s="113">
        <v>0.401</v>
      </c>
      <c r="E209" s="113">
        <v>0.401</v>
      </c>
      <c r="F209" s="113"/>
      <c r="G209" s="113">
        <v>0.401</v>
      </c>
      <c r="H209" s="30"/>
      <c r="I209" s="86"/>
      <c r="J209" s="32"/>
      <c r="K209" s="86"/>
      <c r="L209" s="32"/>
      <c r="M209" s="87"/>
    </row>
    <row r="210" spans="1:13" ht="15.75">
      <c r="A210" s="133"/>
      <c r="B210" s="136"/>
      <c r="C210" s="73" t="s">
        <v>10</v>
      </c>
      <c r="D210" s="88">
        <v>1</v>
      </c>
      <c r="E210" s="88">
        <v>1</v>
      </c>
      <c r="F210" s="82"/>
      <c r="G210" s="102">
        <v>1</v>
      </c>
      <c r="H210" s="88"/>
      <c r="I210" s="89"/>
      <c r="J210" s="90"/>
      <c r="K210" s="89"/>
      <c r="L210" s="90"/>
      <c r="M210" s="91"/>
    </row>
    <row r="211" spans="1:13" ht="16.5" thickBot="1">
      <c r="A211" s="134"/>
      <c r="B211" s="137"/>
      <c r="C211" s="92" t="s">
        <v>8</v>
      </c>
      <c r="D211" s="93">
        <v>244.09</v>
      </c>
      <c r="E211" s="93">
        <v>244.09</v>
      </c>
      <c r="F211" s="94"/>
      <c r="G211" s="93">
        <v>244.09</v>
      </c>
      <c r="H211" s="94"/>
      <c r="I211" s="95"/>
      <c r="J211" s="96"/>
      <c r="K211" s="95"/>
      <c r="L211" s="96"/>
      <c r="M211" s="97"/>
    </row>
    <row r="212" spans="1:13" ht="15.75">
      <c r="A212" s="132" t="s">
        <v>144</v>
      </c>
      <c r="B212" s="135" t="s">
        <v>151</v>
      </c>
      <c r="C212" s="72" t="s">
        <v>7</v>
      </c>
      <c r="D212" s="113">
        <v>0.401</v>
      </c>
      <c r="E212" s="113">
        <v>0.401</v>
      </c>
      <c r="F212" s="113"/>
      <c r="G212" s="113">
        <v>0.401</v>
      </c>
      <c r="H212" s="30"/>
      <c r="I212" s="86"/>
      <c r="J212" s="32"/>
      <c r="K212" s="86"/>
      <c r="L212" s="32"/>
      <c r="M212" s="87"/>
    </row>
    <row r="213" spans="1:13" ht="15.75">
      <c r="A213" s="133"/>
      <c r="B213" s="136"/>
      <c r="C213" s="73" t="s">
        <v>10</v>
      </c>
      <c r="D213" s="88">
        <v>1</v>
      </c>
      <c r="E213" s="88">
        <v>1</v>
      </c>
      <c r="F213" s="82"/>
      <c r="G213" s="102">
        <v>1</v>
      </c>
      <c r="H213" s="88"/>
      <c r="I213" s="89"/>
      <c r="J213" s="90"/>
      <c r="K213" s="89"/>
      <c r="L213" s="90"/>
      <c r="M213" s="91"/>
    </row>
    <row r="214" spans="1:13" ht="16.5" thickBot="1">
      <c r="A214" s="134"/>
      <c r="B214" s="137"/>
      <c r="C214" s="92" t="s">
        <v>8</v>
      </c>
      <c r="D214" s="93">
        <v>219.19</v>
      </c>
      <c r="E214" s="93">
        <v>219.19</v>
      </c>
      <c r="F214" s="94"/>
      <c r="G214" s="93">
        <v>219.19</v>
      </c>
      <c r="H214" s="94"/>
      <c r="I214" s="95"/>
      <c r="J214" s="96"/>
      <c r="K214" s="95"/>
      <c r="L214" s="96"/>
      <c r="M214" s="97"/>
    </row>
    <row r="215" spans="1:13" ht="15.75">
      <c r="A215" s="132" t="s">
        <v>146</v>
      </c>
      <c r="B215" s="135" t="s">
        <v>153</v>
      </c>
      <c r="C215" s="72" t="s">
        <v>7</v>
      </c>
      <c r="D215" s="113">
        <v>0.534</v>
      </c>
      <c r="E215" s="113">
        <v>0.534</v>
      </c>
      <c r="F215" s="113"/>
      <c r="G215" s="113">
        <v>0.534</v>
      </c>
      <c r="H215" s="30"/>
      <c r="I215" s="86"/>
      <c r="J215" s="32"/>
      <c r="K215" s="86"/>
      <c r="L215" s="32"/>
      <c r="M215" s="87"/>
    </row>
    <row r="216" spans="1:13" ht="15.75">
      <c r="A216" s="133"/>
      <c r="B216" s="136"/>
      <c r="C216" s="73" t="s">
        <v>10</v>
      </c>
      <c r="D216" s="88">
        <v>1</v>
      </c>
      <c r="E216" s="88">
        <v>1</v>
      </c>
      <c r="F216" s="82"/>
      <c r="G216" s="102">
        <v>1</v>
      </c>
      <c r="H216" s="88"/>
      <c r="I216" s="89"/>
      <c r="J216" s="90"/>
      <c r="K216" s="89"/>
      <c r="L216" s="90"/>
      <c r="M216" s="91"/>
    </row>
    <row r="217" spans="1:13" ht="16.5" thickBot="1">
      <c r="A217" s="134"/>
      <c r="B217" s="137"/>
      <c r="C217" s="92" t="s">
        <v>8</v>
      </c>
      <c r="D217" s="93">
        <v>281.57</v>
      </c>
      <c r="E217" s="93">
        <v>281.57</v>
      </c>
      <c r="F217" s="94"/>
      <c r="G217" s="93">
        <v>281.57</v>
      </c>
      <c r="H217" s="94"/>
      <c r="I217" s="95"/>
      <c r="J217" s="96"/>
      <c r="K217" s="95"/>
      <c r="L217" s="96"/>
      <c r="M217" s="97"/>
    </row>
    <row r="218" spans="1:13" ht="15.75">
      <c r="A218" s="75"/>
      <c r="B218" s="42"/>
      <c r="C218" s="78" t="s">
        <v>7</v>
      </c>
      <c r="D218" s="114">
        <f>G218+F218</f>
        <v>2.0570000000000004</v>
      </c>
      <c r="E218" s="114">
        <f>G218+F218</f>
        <v>2.0570000000000004</v>
      </c>
      <c r="F218" s="114">
        <f>F194+F197+F200+F203+F206</f>
        <v>0.7210000000000001</v>
      </c>
      <c r="G218" s="114">
        <f>G209+G212+G215</f>
        <v>1.336</v>
      </c>
      <c r="H218" s="42"/>
      <c r="I218" s="34"/>
      <c r="J218" s="34"/>
      <c r="K218" s="34"/>
      <c r="L218" s="34"/>
      <c r="M218" s="34"/>
    </row>
    <row r="219" spans="1:13" ht="15.75">
      <c r="A219" s="76"/>
      <c r="B219" s="35"/>
      <c r="C219" s="66" t="s">
        <v>10</v>
      </c>
      <c r="D219" s="82">
        <f>F219+G219</f>
        <v>8</v>
      </c>
      <c r="E219" s="82">
        <f>G219+F219</f>
        <v>8</v>
      </c>
      <c r="F219" s="82">
        <f>F195+F198+F201+F204+F207</f>
        <v>5</v>
      </c>
      <c r="G219" s="82">
        <f>G210+G213+G216</f>
        <v>3</v>
      </c>
      <c r="H219" s="38"/>
      <c r="I219" s="35"/>
      <c r="J219" s="35"/>
      <c r="K219" s="35"/>
      <c r="L219" s="35"/>
      <c r="M219" s="35"/>
    </row>
    <row r="220" spans="1:13" ht="16.5" thickBot="1">
      <c r="A220" s="77"/>
      <c r="B220" s="37"/>
      <c r="C220" s="79" t="s">
        <v>8</v>
      </c>
      <c r="D220" s="112">
        <f>F220+G220</f>
        <v>1059.53</v>
      </c>
      <c r="E220" s="112">
        <f>G220+F220</f>
        <v>1059.53</v>
      </c>
      <c r="F220" s="112">
        <f>F196+F199+F202+F205+F208</f>
        <v>314.68</v>
      </c>
      <c r="G220" s="112">
        <f>G211+G214+G217</f>
        <v>744.8499999999999</v>
      </c>
      <c r="H220" s="49"/>
      <c r="I220" s="37"/>
      <c r="J220" s="37"/>
      <c r="K220" s="37"/>
      <c r="L220" s="37"/>
      <c r="M220" s="37"/>
    </row>
    <row r="221" spans="1:13" ht="21" thickBot="1">
      <c r="A221" s="138" t="s">
        <v>154</v>
      </c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40"/>
    </row>
    <row r="222" spans="1:13" ht="15.75">
      <c r="A222" s="132" t="s">
        <v>148</v>
      </c>
      <c r="B222" s="135" t="s">
        <v>156</v>
      </c>
      <c r="C222" s="72" t="s">
        <v>7</v>
      </c>
      <c r="D222" s="30">
        <v>0.1</v>
      </c>
      <c r="E222" s="30">
        <v>0.1</v>
      </c>
      <c r="F222" s="30">
        <v>0.1</v>
      </c>
      <c r="G222" s="85"/>
      <c r="H222" s="30"/>
      <c r="I222" s="86"/>
      <c r="J222" s="32"/>
      <c r="K222" s="86"/>
      <c r="L222" s="32"/>
      <c r="M222" s="87"/>
    </row>
    <row r="223" spans="1:13" ht="15.75">
      <c r="A223" s="133"/>
      <c r="B223" s="136"/>
      <c r="C223" s="73" t="s">
        <v>10</v>
      </c>
      <c r="D223" s="88">
        <v>1</v>
      </c>
      <c r="E223" s="88">
        <v>1</v>
      </c>
      <c r="F223" s="82">
        <v>1</v>
      </c>
      <c r="G223" s="109"/>
      <c r="H223" s="88"/>
      <c r="I223" s="89"/>
      <c r="J223" s="90"/>
      <c r="K223" s="89"/>
      <c r="L223" s="90"/>
      <c r="M223" s="91"/>
    </row>
    <row r="224" spans="1:13" ht="16.5" thickBot="1">
      <c r="A224" s="134"/>
      <c r="B224" s="137"/>
      <c r="C224" s="92" t="s">
        <v>8</v>
      </c>
      <c r="D224" s="93">
        <v>49.62</v>
      </c>
      <c r="E224" s="93">
        <v>49.62</v>
      </c>
      <c r="F224" s="93">
        <v>49.62</v>
      </c>
      <c r="G224" s="110"/>
      <c r="H224" s="94"/>
      <c r="I224" s="95"/>
      <c r="J224" s="96"/>
      <c r="K224" s="95"/>
      <c r="L224" s="96"/>
      <c r="M224" s="97"/>
    </row>
    <row r="225" spans="1:13" ht="15.75">
      <c r="A225" s="132" t="s">
        <v>150</v>
      </c>
      <c r="B225" s="135" t="s">
        <v>157</v>
      </c>
      <c r="C225" s="72" t="s">
        <v>7</v>
      </c>
      <c r="D225" s="30">
        <v>0.1</v>
      </c>
      <c r="E225" s="30">
        <v>0.1</v>
      </c>
      <c r="F225" s="30">
        <v>0.1</v>
      </c>
      <c r="G225" s="85"/>
      <c r="H225" s="30"/>
      <c r="I225" s="86"/>
      <c r="J225" s="32"/>
      <c r="K225" s="86"/>
      <c r="L225" s="32"/>
      <c r="M225" s="87"/>
    </row>
    <row r="226" spans="1:13" ht="15.75">
      <c r="A226" s="133"/>
      <c r="B226" s="136"/>
      <c r="C226" s="73" t="s">
        <v>10</v>
      </c>
      <c r="D226" s="88">
        <v>1</v>
      </c>
      <c r="E226" s="88">
        <v>1</v>
      </c>
      <c r="F226" s="82">
        <v>1</v>
      </c>
      <c r="G226" s="109"/>
      <c r="H226" s="88"/>
      <c r="I226" s="89"/>
      <c r="J226" s="90"/>
      <c r="K226" s="89"/>
      <c r="L226" s="90"/>
      <c r="M226" s="91"/>
    </row>
    <row r="227" spans="1:13" ht="16.5" thickBot="1">
      <c r="A227" s="134"/>
      <c r="B227" s="137"/>
      <c r="C227" s="92" t="s">
        <v>8</v>
      </c>
      <c r="D227" s="93">
        <v>49.59</v>
      </c>
      <c r="E227" s="93">
        <v>49.59</v>
      </c>
      <c r="F227" s="93">
        <v>49.59</v>
      </c>
      <c r="G227" s="110"/>
      <c r="H227" s="94"/>
      <c r="I227" s="95"/>
      <c r="J227" s="96"/>
      <c r="K227" s="95"/>
      <c r="L227" s="96"/>
      <c r="M227" s="97"/>
    </row>
    <row r="228" spans="1:13" ht="15.75">
      <c r="A228" s="132" t="s">
        <v>152</v>
      </c>
      <c r="B228" s="135" t="s">
        <v>158</v>
      </c>
      <c r="C228" s="72" t="s">
        <v>7</v>
      </c>
      <c r="D228" s="30">
        <v>0.1</v>
      </c>
      <c r="E228" s="30">
        <v>0.1</v>
      </c>
      <c r="F228" s="30">
        <v>0.1</v>
      </c>
      <c r="G228" s="85"/>
      <c r="H228" s="30"/>
      <c r="I228" s="86"/>
      <c r="J228" s="32"/>
      <c r="K228" s="86"/>
      <c r="L228" s="32"/>
      <c r="M228" s="87"/>
    </row>
    <row r="229" spans="1:13" ht="15.75">
      <c r="A229" s="133"/>
      <c r="B229" s="136"/>
      <c r="C229" s="73" t="s">
        <v>10</v>
      </c>
      <c r="D229" s="88">
        <v>1</v>
      </c>
      <c r="E229" s="88">
        <v>1</v>
      </c>
      <c r="F229" s="82">
        <v>1</v>
      </c>
      <c r="G229" s="109"/>
      <c r="H229" s="88"/>
      <c r="I229" s="89"/>
      <c r="J229" s="90"/>
      <c r="K229" s="89"/>
      <c r="L229" s="90"/>
      <c r="M229" s="91"/>
    </row>
    <row r="230" spans="1:13" ht="16.5" thickBot="1">
      <c r="A230" s="134"/>
      <c r="B230" s="137"/>
      <c r="C230" s="92" t="s">
        <v>8</v>
      </c>
      <c r="D230" s="93">
        <v>48.5</v>
      </c>
      <c r="E230" s="93">
        <v>48.5</v>
      </c>
      <c r="F230" s="93">
        <v>48.5</v>
      </c>
      <c r="G230" s="110"/>
      <c r="H230" s="94"/>
      <c r="I230" s="95"/>
      <c r="J230" s="96"/>
      <c r="K230" s="95"/>
      <c r="L230" s="96"/>
      <c r="M230" s="97"/>
    </row>
    <row r="231" spans="1:13" ht="15.75">
      <c r="A231" s="132" t="s">
        <v>159</v>
      </c>
      <c r="B231" s="135" t="s">
        <v>160</v>
      </c>
      <c r="C231" s="72" t="s">
        <v>7</v>
      </c>
      <c r="D231" s="30">
        <v>0.1</v>
      </c>
      <c r="E231" s="30">
        <v>0.1</v>
      </c>
      <c r="F231" s="30">
        <v>0.1</v>
      </c>
      <c r="G231" s="85"/>
      <c r="H231" s="30"/>
      <c r="I231" s="86"/>
      <c r="J231" s="32"/>
      <c r="K231" s="86"/>
      <c r="L231" s="32"/>
      <c r="M231" s="87"/>
    </row>
    <row r="232" spans="1:13" ht="15.75">
      <c r="A232" s="133"/>
      <c r="B232" s="136"/>
      <c r="C232" s="73" t="s">
        <v>10</v>
      </c>
      <c r="D232" s="88">
        <v>1</v>
      </c>
      <c r="E232" s="88">
        <v>1</v>
      </c>
      <c r="F232" s="82">
        <v>1</v>
      </c>
      <c r="G232" s="109"/>
      <c r="H232" s="88"/>
      <c r="I232" s="89"/>
      <c r="J232" s="90"/>
      <c r="K232" s="89"/>
      <c r="L232" s="90"/>
      <c r="M232" s="91"/>
    </row>
    <row r="233" spans="1:13" ht="16.5" thickBot="1">
      <c r="A233" s="134"/>
      <c r="B233" s="137"/>
      <c r="C233" s="92" t="s">
        <v>8</v>
      </c>
      <c r="D233" s="93">
        <v>50.43</v>
      </c>
      <c r="E233" s="93">
        <v>50.43</v>
      </c>
      <c r="F233" s="93">
        <v>50.43</v>
      </c>
      <c r="G233" s="110"/>
      <c r="H233" s="94"/>
      <c r="I233" s="95"/>
      <c r="J233" s="96"/>
      <c r="K233" s="95"/>
      <c r="L233" s="96"/>
      <c r="M233" s="97"/>
    </row>
    <row r="234" spans="1:13" ht="15.75">
      <c r="A234" s="132" t="s">
        <v>161</v>
      </c>
      <c r="B234" s="135" t="s">
        <v>162</v>
      </c>
      <c r="C234" s="72" t="s">
        <v>7</v>
      </c>
      <c r="D234" s="30">
        <v>0.1</v>
      </c>
      <c r="E234" s="30">
        <v>0.1</v>
      </c>
      <c r="F234" s="30">
        <v>0.1</v>
      </c>
      <c r="G234" s="85"/>
      <c r="H234" s="30"/>
      <c r="I234" s="86"/>
      <c r="J234" s="32"/>
      <c r="K234" s="86"/>
      <c r="L234" s="32"/>
      <c r="M234" s="87"/>
    </row>
    <row r="235" spans="1:13" ht="15.75">
      <c r="A235" s="133"/>
      <c r="B235" s="136"/>
      <c r="C235" s="73" t="s">
        <v>10</v>
      </c>
      <c r="D235" s="88">
        <v>1</v>
      </c>
      <c r="E235" s="88">
        <v>1</v>
      </c>
      <c r="F235" s="82">
        <v>1</v>
      </c>
      <c r="G235" s="109"/>
      <c r="H235" s="88"/>
      <c r="I235" s="89"/>
      <c r="J235" s="90"/>
      <c r="K235" s="89"/>
      <c r="L235" s="90"/>
      <c r="M235" s="91"/>
    </row>
    <row r="236" spans="1:13" ht="16.5" thickBot="1">
      <c r="A236" s="134"/>
      <c r="B236" s="137"/>
      <c r="C236" s="92" t="s">
        <v>8</v>
      </c>
      <c r="D236" s="93">
        <v>52.2</v>
      </c>
      <c r="E236" s="93">
        <v>52.2</v>
      </c>
      <c r="F236" s="93">
        <v>52.2</v>
      </c>
      <c r="G236" s="110"/>
      <c r="H236" s="94"/>
      <c r="I236" s="95"/>
      <c r="J236" s="96"/>
      <c r="K236" s="95"/>
      <c r="L236" s="96"/>
      <c r="M236" s="97"/>
    </row>
    <row r="237" spans="1:13" ht="15.75">
      <c r="A237" s="132" t="s">
        <v>163</v>
      </c>
      <c r="B237" s="135" t="s">
        <v>164</v>
      </c>
      <c r="C237" s="72" t="s">
        <v>7</v>
      </c>
      <c r="D237" s="30">
        <v>0.09</v>
      </c>
      <c r="E237" s="30">
        <v>0.09</v>
      </c>
      <c r="F237" s="30">
        <v>0.09</v>
      </c>
      <c r="G237" s="85"/>
      <c r="H237" s="30"/>
      <c r="I237" s="86"/>
      <c r="J237" s="32"/>
      <c r="K237" s="86"/>
      <c r="L237" s="32"/>
      <c r="M237" s="87"/>
    </row>
    <row r="238" spans="1:13" ht="15.75">
      <c r="A238" s="133"/>
      <c r="B238" s="136"/>
      <c r="C238" s="73" t="s">
        <v>10</v>
      </c>
      <c r="D238" s="88">
        <v>1</v>
      </c>
      <c r="E238" s="88">
        <v>1</v>
      </c>
      <c r="F238" s="82">
        <v>1</v>
      </c>
      <c r="G238" s="109"/>
      <c r="H238" s="88"/>
      <c r="I238" s="89"/>
      <c r="J238" s="90"/>
      <c r="K238" s="89"/>
      <c r="L238" s="90"/>
      <c r="M238" s="91"/>
    </row>
    <row r="239" spans="1:13" ht="16.5" thickBot="1">
      <c r="A239" s="134"/>
      <c r="B239" s="137"/>
      <c r="C239" s="92" t="s">
        <v>8</v>
      </c>
      <c r="D239" s="93">
        <v>50.44</v>
      </c>
      <c r="E239" s="93">
        <v>50.44</v>
      </c>
      <c r="F239" s="93">
        <v>50.44</v>
      </c>
      <c r="G239" s="110"/>
      <c r="H239" s="94"/>
      <c r="I239" s="95"/>
      <c r="J239" s="96"/>
      <c r="K239" s="95"/>
      <c r="L239" s="96"/>
      <c r="M239" s="97"/>
    </row>
    <row r="240" spans="1:13" ht="15.75">
      <c r="A240" s="132" t="s">
        <v>165</v>
      </c>
      <c r="B240" s="135" t="s">
        <v>139</v>
      </c>
      <c r="C240" s="72" t="s">
        <v>7</v>
      </c>
      <c r="D240" s="30">
        <v>0.36</v>
      </c>
      <c r="E240" s="30">
        <v>0.36</v>
      </c>
      <c r="F240" s="30">
        <v>0.36</v>
      </c>
      <c r="G240" s="85"/>
      <c r="H240" s="30"/>
      <c r="I240" s="86"/>
      <c r="J240" s="32"/>
      <c r="K240" s="86"/>
      <c r="L240" s="32"/>
      <c r="M240" s="87"/>
    </row>
    <row r="241" spans="1:13" ht="15.75">
      <c r="A241" s="133"/>
      <c r="B241" s="136"/>
      <c r="C241" s="73" t="s">
        <v>10</v>
      </c>
      <c r="D241" s="88">
        <v>1</v>
      </c>
      <c r="E241" s="88">
        <v>1</v>
      </c>
      <c r="F241" s="82">
        <v>1</v>
      </c>
      <c r="G241" s="109"/>
      <c r="H241" s="88"/>
      <c r="I241" s="89"/>
      <c r="J241" s="90"/>
      <c r="K241" s="89"/>
      <c r="L241" s="90"/>
      <c r="M241" s="91"/>
    </row>
    <row r="242" spans="1:13" ht="16.5" thickBot="1">
      <c r="A242" s="134"/>
      <c r="B242" s="137"/>
      <c r="C242" s="92" t="s">
        <v>8</v>
      </c>
      <c r="D242" s="93">
        <v>150.81</v>
      </c>
      <c r="E242" s="93">
        <v>150.81</v>
      </c>
      <c r="F242" s="93">
        <v>150.81</v>
      </c>
      <c r="G242" s="110"/>
      <c r="H242" s="94"/>
      <c r="I242" s="95"/>
      <c r="J242" s="96"/>
      <c r="K242" s="95"/>
      <c r="L242" s="96"/>
      <c r="M242" s="97"/>
    </row>
    <row r="243" spans="1:13" ht="15.75">
      <c r="A243" s="132" t="s">
        <v>166</v>
      </c>
      <c r="B243" s="135" t="s">
        <v>143</v>
      </c>
      <c r="C243" s="72" t="s">
        <v>7</v>
      </c>
      <c r="D243" s="30">
        <v>0.09</v>
      </c>
      <c r="E243" s="30">
        <v>0.09</v>
      </c>
      <c r="F243" s="30">
        <v>0.09</v>
      </c>
      <c r="G243" s="85"/>
      <c r="H243" s="30"/>
      <c r="I243" s="86"/>
      <c r="J243" s="32"/>
      <c r="K243" s="86"/>
      <c r="L243" s="32"/>
      <c r="M243" s="87"/>
    </row>
    <row r="244" spans="1:13" ht="15.75">
      <c r="A244" s="133"/>
      <c r="B244" s="136"/>
      <c r="C244" s="73" t="s">
        <v>10</v>
      </c>
      <c r="D244" s="88">
        <v>1</v>
      </c>
      <c r="E244" s="88">
        <v>1</v>
      </c>
      <c r="F244" s="82">
        <v>1</v>
      </c>
      <c r="G244" s="109"/>
      <c r="H244" s="88"/>
      <c r="I244" s="89"/>
      <c r="J244" s="90"/>
      <c r="K244" s="89"/>
      <c r="L244" s="90"/>
      <c r="M244" s="91"/>
    </row>
    <row r="245" spans="1:13" ht="16.5" thickBot="1">
      <c r="A245" s="134"/>
      <c r="B245" s="137"/>
      <c r="C245" s="92" t="s">
        <v>8</v>
      </c>
      <c r="D245" s="93">
        <v>53.68</v>
      </c>
      <c r="E245" s="93">
        <v>53.68</v>
      </c>
      <c r="F245" s="93">
        <v>53.68</v>
      </c>
      <c r="G245" s="110"/>
      <c r="H245" s="94"/>
      <c r="I245" s="95"/>
      <c r="J245" s="96"/>
      <c r="K245" s="95"/>
      <c r="L245" s="96"/>
      <c r="M245" s="97"/>
    </row>
    <row r="246" spans="1:13" ht="15.75">
      <c r="A246" s="132" t="s">
        <v>167</v>
      </c>
      <c r="B246" s="135" t="s">
        <v>168</v>
      </c>
      <c r="C246" s="72" t="s">
        <v>7</v>
      </c>
      <c r="D246" s="30">
        <v>0.11</v>
      </c>
      <c r="E246" s="30">
        <v>0.11</v>
      </c>
      <c r="F246" s="30">
        <v>0.11</v>
      </c>
      <c r="G246" s="85"/>
      <c r="H246" s="30"/>
      <c r="I246" s="86"/>
      <c r="J246" s="32"/>
      <c r="K246" s="86"/>
      <c r="L246" s="32"/>
      <c r="M246" s="87"/>
    </row>
    <row r="247" spans="1:13" ht="15.75">
      <c r="A247" s="133"/>
      <c r="B247" s="136"/>
      <c r="C247" s="73" t="s">
        <v>10</v>
      </c>
      <c r="D247" s="88">
        <v>1</v>
      </c>
      <c r="E247" s="88">
        <v>1</v>
      </c>
      <c r="F247" s="82">
        <v>1</v>
      </c>
      <c r="G247" s="109"/>
      <c r="H247" s="88"/>
      <c r="I247" s="89"/>
      <c r="J247" s="90"/>
      <c r="K247" s="89"/>
      <c r="L247" s="90"/>
      <c r="M247" s="91"/>
    </row>
    <row r="248" spans="1:13" ht="16.5" thickBot="1">
      <c r="A248" s="134"/>
      <c r="B248" s="137"/>
      <c r="C248" s="92" t="s">
        <v>8</v>
      </c>
      <c r="D248" s="93">
        <v>49.58</v>
      </c>
      <c r="E248" s="93">
        <v>49.58</v>
      </c>
      <c r="F248" s="93">
        <v>49.58</v>
      </c>
      <c r="G248" s="110"/>
      <c r="H248" s="94"/>
      <c r="I248" s="95"/>
      <c r="J248" s="96"/>
      <c r="K248" s="95"/>
      <c r="L248" s="96"/>
      <c r="M248" s="97"/>
    </row>
    <row r="249" spans="1:13" ht="15.75">
      <c r="A249" s="132" t="s">
        <v>169</v>
      </c>
      <c r="B249" s="135" t="s">
        <v>170</v>
      </c>
      <c r="C249" s="72" t="s">
        <v>7</v>
      </c>
      <c r="D249" s="30">
        <v>0.11</v>
      </c>
      <c r="E249" s="30">
        <v>0.11</v>
      </c>
      <c r="F249" s="30">
        <v>0.11</v>
      </c>
      <c r="G249" s="85"/>
      <c r="H249" s="30"/>
      <c r="I249" s="86"/>
      <c r="J249" s="32"/>
      <c r="K249" s="86"/>
      <c r="L249" s="32"/>
      <c r="M249" s="87"/>
    </row>
    <row r="250" spans="1:13" ht="15.75">
      <c r="A250" s="133"/>
      <c r="B250" s="136"/>
      <c r="C250" s="73" t="s">
        <v>10</v>
      </c>
      <c r="D250" s="88">
        <v>1</v>
      </c>
      <c r="E250" s="88">
        <v>1</v>
      </c>
      <c r="F250" s="82">
        <v>1</v>
      </c>
      <c r="G250" s="109"/>
      <c r="H250" s="88"/>
      <c r="I250" s="89"/>
      <c r="J250" s="90"/>
      <c r="K250" s="89"/>
      <c r="L250" s="90"/>
      <c r="M250" s="91"/>
    </row>
    <row r="251" spans="1:13" ht="16.5" thickBot="1">
      <c r="A251" s="134"/>
      <c r="B251" s="137"/>
      <c r="C251" s="92" t="s">
        <v>8</v>
      </c>
      <c r="D251" s="93">
        <v>49.17</v>
      </c>
      <c r="E251" s="93">
        <v>49.17</v>
      </c>
      <c r="F251" s="93">
        <v>49.17</v>
      </c>
      <c r="G251" s="110"/>
      <c r="H251" s="94"/>
      <c r="I251" s="95"/>
      <c r="J251" s="96"/>
      <c r="K251" s="95"/>
      <c r="L251" s="96"/>
      <c r="M251" s="97"/>
    </row>
    <row r="252" spans="1:13" ht="15.75">
      <c r="A252" s="132" t="s">
        <v>171</v>
      </c>
      <c r="B252" s="135" t="s">
        <v>172</v>
      </c>
      <c r="C252" s="72" t="s">
        <v>7</v>
      </c>
      <c r="D252" s="30">
        <v>0.12</v>
      </c>
      <c r="E252" s="30">
        <v>0.12</v>
      </c>
      <c r="F252" s="30"/>
      <c r="G252" s="30">
        <v>0.12</v>
      </c>
      <c r="H252" s="30"/>
      <c r="I252" s="86"/>
      <c r="J252" s="32"/>
      <c r="K252" s="86"/>
      <c r="L252" s="32"/>
      <c r="M252" s="87"/>
    </row>
    <row r="253" spans="1:13" ht="15.75">
      <c r="A253" s="133"/>
      <c r="B253" s="136"/>
      <c r="C253" s="73" t="s">
        <v>10</v>
      </c>
      <c r="D253" s="88">
        <v>1</v>
      </c>
      <c r="E253" s="88">
        <v>1</v>
      </c>
      <c r="F253" s="82"/>
      <c r="G253" s="82">
        <v>1</v>
      </c>
      <c r="H253" s="88"/>
      <c r="I253" s="89"/>
      <c r="J253" s="90"/>
      <c r="K253" s="89"/>
      <c r="L253" s="90"/>
      <c r="M253" s="91"/>
    </row>
    <row r="254" spans="1:13" ht="16.5" thickBot="1">
      <c r="A254" s="134"/>
      <c r="B254" s="137"/>
      <c r="C254" s="92" t="s">
        <v>8</v>
      </c>
      <c r="D254" s="93">
        <v>102.44</v>
      </c>
      <c r="E254" s="93">
        <v>102.44</v>
      </c>
      <c r="F254" s="93"/>
      <c r="G254" s="93">
        <v>102.44</v>
      </c>
      <c r="H254" s="94"/>
      <c r="I254" s="95"/>
      <c r="J254" s="96"/>
      <c r="K254" s="95"/>
      <c r="L254" s="96"/>
      <c r="M254" s="97"/>
    </row>
    <row r="255" spans="1:13" ht="15.75">
      <c r="A255" s="132" t="s">
        <v>173</v>
      </c>
      <c r="B255" s="135" t="s">
        <v>174</v>
      </c>
      <c r="C255" s="72" t="s">
        <v>7</v>
      </c>
      <c r="D255" s="30">
        <v>0.12</v>
      </c>
      <c r="E255" s="30">
        <v>0.12</v>
      </c>
      <c r="F255" s="30"/>
      <c r="G255" s="30">
        <v>0.12</v>
      </c>
      <c r="H255" s="30"/>
      <c r="I255" s="86"/>
      <c r="J255" s="32"/>
      <c r="K255" s="86"/>
      <c r="L255" s="32"/>
      <c r="M255" s="87"/>
    </row>
    <row r="256" spans="1:13" ht="15.75">
      <c r="A256" s="133"/>
      <c r="B256" s="136"/>
      <c r="C256" s="73" t="s">
        <v>10</v>
      </c>
      <c r="D256" s="88">
        <v>1</v>
      </c>
      <c r="E256" s="88">
        <v>1</v>
      </c>
      <c r="F256" s="82"/>
      <c r="G256" s="82">
        <v>1</v>
      </c>
      <c r="H256" s="88"/>
      <c r="I256" s="89"/>
      <c r="J256" s="90"/>
      <c r="K256" s="89"/>
      <c r="L256" s="90"/>
      <c r="M256" s="91"/>
    </row>
    <row r="257" spans="1:13" ht="16.5" thickBot="1">
      <c r="A257" s="134"/>
      <c r="B257" s="137"/>
      <c r="C257" s="92" t="s">
        <v>8</v>
      </c>
      <c r="D257" s="93">
        <v>102.61</v>
      </c>
      <c r="E257" s="93">
        <v>102.61</v>
      </c>
      <c r="F257" s="93"/>
      <c r="G257" s="93">
        <v>102.61</v>
      </c>
      <c r="H257" s="94"/>
      <c r="I257" s="95"/>
      <c r="J257" s="96"/>
      <c r="K257" s="95"/>
      <c r="L257" s="96"/>
      <c r="M257" s="97"/>
    </row>
    <row r="258" spans="1:13" ht="15.75">
      <c r="A258" s="132" t="s">
        <v>175</v>
      </c>
      <c r="B258" s="135" t="s">
        <v>176</v>
      </c>
      <c r="C258" s="72" t="s">
        <v>7</v>
      </c>
      <c r="D258" s="30">
        <v>0.12</v>
      </c>
      <c r="E258" s="30">
        <v>0.12</v>
      </c>
      <c r="F258" s="30"/>
      <c r="G258" s="30">
        <v>0.12</v>
      </c>
      <c r="H258" s="30"/>
      <c r="I258" s="86"/>
      <c r="J258" s="32"/>
      <c r="K258" s="86"/>
      <c r="L258" s="32"/>
      <c r="M258" s="87"/>
    </row>
    <row r="259" spans="1:13" ht="15.75">
      <c r="A259" s="133"/>
      <c r="B259" s="136"/>
      <c r="C259" s="73" t="s">
        <v>10</v>
      </c>
      <c r="D259" s="88">
        <v>1</v>
      </c>
      <c r="E259" s="88">
        <v>1</v>
      </c>
      <c r="F259" s="82"/>
      <c r="G259" s="82">
        <v>1</v>
      </c>
      <c r="H259" s="88"/>
      <c r="I259" s="89"/>
      <c r="J259" s="90"/>
      <c r="K259" s="89"/>
      <c r="L259" s="90"/>
      <c r="M259" s="91"/>
    </row>
    <row r="260" spans="1:13" ht="16.5" thickBot="1">
      <c r="A260" s="134"/>
      <c r="B260" s="137"/>
      <c r="C260" s="92" t="s">
        <v>8</v>
      </c>
      <c r="D260" s="93">
        <v>102.88</v>
      </c>
      <c r="E260" s="93">
        <v>102.88</v>
      </c>
      <c r="F260" s="93"/>
      <c r="G260" s="93">
        <v>102.88</v>
      </c>
      <c r="H260" s="94"/>
      <c r="I260" s="95"/>
      <c r="J260" s="96"/>
      <c r="K260" s="95"/>
      <c r="L260" s="96"/>
      <c r="M260" s="97"/>
    </row>
    <row r="261" spans="1:13" ht="15.75">
      <c r="A261" s="132" t="s">
        <v>177</v>
      </c>
      <c r="B261" s="135" t="s">
        <v>178</v>
      </c>
      <c r="C261" s="72" t="s">
        <v>7</v>
      </c>
      <c r="D261" s="30">
        <v>0.12</v>
      </c>
      <c r="E261" s="30">
        <v>0.12</v>
      </c>
      <c r="F261" s="30"/>
      <c r="G261" s="30">
        <v>0.12</v>
      </c>
      <c r="H261" s="30"/>
      <c r="I261" s="86"/>
      <c r="J261" s="32"/>
      <c r="K261" s="86"/>
      <c r="L261" s="32"/>
      <c r="M261" s="87"/>
    </row>
    <row r="262" spans="1:13" ht="15.75">
      <c r="A262" s="133"/>
      <c r="B262" s="136"/>
      <c r="C262" s="73" t="s">
        <v>10</v>
      </c>
      <c r="D262" s="88">
        <v>1</v>
      </c>
      <c r="E262" s="88">
        <v>1</v>
      </c>
      <c r="F262" s="82"/>
      <c r="G262" s="82">
        <v>1</v>
      </c>
      <c r="H262" s="88"/>
      <c r="I262" s="89"/>
      <c r="J262" s="90"/>
      <c r="K262" s="89"/>
      <c r="L262" s="90"/>
      <c r="M262" s="91"/>
    </row>
    <row r="263" spans="1:13" ht="16.5" thickBot="1">
      <c r="A263" s="134"/>
      <c r="B263" s="137"/>
      <c r="C263" s="92" t="s">
        <v>8</v>
      </c>
      <c r="D263" s="93">
        <v>102.55</v>
      </c>
      <c r="E263" s="93">
        <v>102.55</v>
      </c>
      <c r="F263" s="93"/>
      <c r="G263" s="93">
        <v>102.55</v>
      </c>
      <c r="H263" s="94"/>
      <c r="I263" s="95"/>
      <c r="J263" s="96"/>
      <c r="K263" s="95"/>
      <c r="L263" s="96"/>
      <c r="M263" s="97"/>
    </row>
    <row r="264" spans="1:13" ht="15.75">
      <c r="A264" s="132" t="s">
        <v>180</v>
      </c>
      <c r="B264" s="135" t="s">
        <v>179</v>
      </c>
      <c r="C264" s="72" t="s">
        <v>7</v>
      </c>
      <c r="D264" s="30">
        <v>0.15</v>
      </c>
      <c r="E264" s="30">
        <v>0.15</v>
      </c>
      <c r="F264" s="30"/>
      <c r="G264" s="30">
        <v>0.15</v>
      </c>
      <c r="H264" s="30"/>
      <c r="I264" s="86"/>
      <c r="J264" s="32"/>
      <c r="K264" s="86"/>
      <c r="L264" s="32"/>
      <c r="M264" s="87"/>
    </row>
    <row r="265" spans="1:13" ht="15.75">
      <c r="A265" s="133"/>
      <c r="B265" s="136"/>
      <c r="C265" s="73" t="s">
        <v>10</v>
      </c>
      <c r="D265" s="88">
        <v>1</v>
      </c>
      <c r="E265" s="88">
        <v>1</v>
      </c>
      <c r="F265" s="82"/>
      <c r="G265" s="82">
        <v>1</v>
      </c>
      <c r="H265" s="88"/>
      <c r="I265" s="89"/>
      <c r="J265" s="90"/>
      <c r="K265" s="89"/>
      <c r="L265" s="90"/>
      <c r="M265" s="91"/>
    </row>
    <row r="266" spans="1:13" ht="16.5" thickBot="1">
      <c r="A266" s="134"/>
      <c r="B266" s="137"/>
      <c r="C266" s="92" t="s">
        <v>8</v>
      </c>
      <c r="D266" s="93">
        <v>124.19</v>
      </c>
      <c r="E266" s="93">
        <v>124.19</v>
      </c>
      <c r="F266" s="93"/>
      <c r="G266" s="93">
        <v>124.19</v>
      </c>
      <c r="H266" s="94"/>
      <c r="I266" s="95"/>
      <c r="J266" s="96"/>
      <c r="K266" s="95"/>
      <c r="L266" s="96"/>
      <c r="M266" s="97"/>
    </row>
    <row r="267" spans="1:13" ht="15.75">
      <c r="A267" s="132" t="s">
        <v>181</v>
      </c>
      <c r="B267" s="135" t="s">
        <v>182</v>
      </c>
      <c r="C267" s="72" t="s">
        <v>7</v>
      </c>
      <c r="D267" s="30">
        <v>0.16</v>
      </c>
      <c r="E267" s="30">
        <v>0.16</v>
      </c>
      <c r="F267" s="30"/>
      <c r="G267" s="30">
        <v>0.16</v>
      </c>
      <c r="H267" s="30"/>
      <c r="I267" s="86"/>
      <c r="J267" s="32"/>
      <c r="K267" s="86"/>
      <c r="L267" s="32"/>
      <c r="M267" s="87"/>
    </row>
    <row r="268" spans="1:13" ht="15.75">
      <c r="A268" s="133"/>
      <c r="B268" s="136"/>
      <c r="C268" s="73" t="s">
        <v>10</v>
      </c>
      <c r="D268" s="88">
        <v>1</v>
      </c>
      <c r="E268" s="88">
        <v>1</v>
      </c>
      <c r="F268" s="82"/>
      <c r="G268" s="82">
        <v>1</v>
      </c>
      <c r="H268" s="88"/>
      <c r="I268" s="89"/>
      <c r="J268" s="90"/>
      <c r="K268" s="89"/>
      <c r="L268" s="90"/>
      <c r="M268" s="91"/>
    </row>
    <row r="269" spans="1:13" ht="16.5" thickBot="1">
      <c r="A269" s="134"/>
      <c r="B269" s="137"/>
      <c r="C269" s="92" t="s">
        <v>8</v>
      </c>
      <c r="D269" s="93">
        <v>153.75</v>
      </c>
      <c r="E269" s="93">
        <v>153.75</v>
      </c>
      <c r="F269" s="93"/>
      <c r="G269" s="93">
        <v>153.75</v>
      </c>
      <c r="H269" s="94"/>
      <c r="I269" s="95"/>
      <c r="J269" s="96"/>
      <c r="K269" s="95"/>
      <c r="L269" s="96"/>
      <c r="M269" s="97"/>
    </row>
    <row r="270" spans="1:13" ht="15.75">
      <c r="A270" s="75"/>
      <c r="B270" s="42"/>
      <c r="C270" s="78" t="s">
        <v>7</v>
      </c>
      <c r="D270" s="114">
        <f>D222+D225+D228+D231+D234+D237+D240+D243+D246+D249+D252+D255+D258+D261+D264+D267</f>
        <v>2.0500000000000007</v>
      </c>
      <c r="E270" s="114">
        <f>F270+G270</f>
        <v>2.0500000000000003</v>
      </c>
      <c r="F270" s="114">
        <f>F222+F225+F228+F231+F234+F237+F240+F243+F246+F249</f>
        <v>1.2600000000000002</v>
      </c>
      <c r="G270" s="114">
        <f>G252+G255+G258+G261+G264+G267</f>
        <v>0.79</v>
      </c>
      <c r="H270" s="42"/>
      <c r="I270" s="34"/>
      <c r="J270" s="34"/>
      <c r="K270" s="34"/>
      <c r="L270" s="34"/>
      <c r="M270" s="34"/>
    </row>
    <row r="271" spans="1:13" ht="15.75">
      <c r="A271" s="76"/>
      <c r="B271" s="35"/>
      <c r="C271" s="66" t="s">
        <v>10</v>
      </c>
      <c r="D271" s="82">
        <f>D223+D226+D229+D232+D235+D238+D241+D244+D247+D250+D253+D256+D259+D262+D265+D268</f>
        <v>16</v>
      </c>
      <c r="E271" s="82">
        <f>F271+G271</f>
        <v>16</v>
      </c>
      <c r="F271" s="82">
        <f>F223+F226+F229+F232+F235+F238+F241+F244+F247+F250</f>
        <v>10</v>
      </c>
      <c r="G271" s="82">
        <f>G253+G256+G259+G262+G265+G268</f>
        <v>6</v>
      </c>
      <c r="H271" s="38"/>
      <c r="I271" s="35"/>
      <c r="J271" s="35"/>
      <c r="K271" s="35"/>
      <c r="L271" s="35"/>
      <c r="M271" s="35"/>
    </row>
    <row r="272" spans="1:13" ht="16.5" thickBot="1">
      <c r="A272" s="77"/>
      <c r="B272" s="37"/>
      <c r="C272" s="79" t="s">
        <v>8</v>
      </c>
      <c r="D272" s="112">
        <f>D224+D227+D230+D233+D236+D239+D242+D245+D248+D251+D254+D257+D260+D263+D266+D269</f>
        <v>1292.44</v>
      </c>
      <c r="E272" s="112">
        <f>F272+G272</f>
        <v>1292.44</v>
      </c>
      <c r="F272" s="112">
        <f>F224+F227+F230+F233+F236+F239+F242+F245+F248+F251</f>
        <v>604.02</v>
      </c>
      <c r="G272" s="112">
        <f>G254+G257+G260+G263+G266+G269</f>
        <v>688.4200000000001</v>
      </c>
      <c r="H272" s="49"/>
      <c r="I272" s="37"/>
      <c r="J272" s="37"/>
      <c r="K272" s="37"/>
      <c r="L272" s="37"/>
      <c r="M272" s="37"/>
    </row>
    <row r="273" spans="1:13" ht="21" thickBot="1">
      <c r="A273" s="138" t="s">
        <v>183</v>
      </c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40"/>
    </row>
    <row r="274" spans="1:13" ht="15.75">
      <c r="A274" s="132" t="s">
        <v>184</v>
      </c>
      <c r="B274" s="135" t="s">
        <v>185</v>
      </c>
      <c r="C274" s="72" t="s">
        <v>7</v>
      </c>
      <c r="D274" s="30">
        <v>0.11</v>
      </c>
      <c r="E274" s="30">
        <v>0.11</v>
      </c>
      <c r="F274" s="30">
        <v>0.11</v>
      </c>
      <c r="G274" s="85"/>
      <c r="H274" s="30"/>
      <c r="I274" s="86"/>
      <c r="J274" s="32"/>
      <c r="K274" s="86"/>
      <c r="L274" s="32"/>
      <c r="M274" s="87"/>
    </row>
    <row r="275" spans="1:13" ht="15.75">
      <c r="A275" s="133"/>
      <c r="B275" s="136"/>
      <c r="C275" s="73" t="s">
        <v>10</v>
      </c>
      <c r="D275" s="88">
        <v>1</v>
      </c>
      <c r="E275" s="88">
        <v>1</v>
      </c>
      <c r="F275" s="82">
        <v>1</v>
      </c>
      <c r="G275" s="109"/>
      <c r="H275" s="88"/>
      <c r="I275" s="89"/>
      <c r="J275" s="90"/>
      <c r="K275" s="89"/>
      <c r="L275" s="90"/>
      <c r="M275" s="91"/>
    </row>
    <row r="276" spans="1:13" ht="16.5" thickBot="1">
      <c r="A276" s="134"/>
      <c r="B276" s="137"/>
      <c r="C276" s="92" t="s">
        <v>8</v>
      </c>
      <c r="D276" s="93">
        <v>51.18</v>
      </c>
      <c r="E276" s="93">
        <v>51.18</v>
      </c>
      <c r="F276" s="93">
        <v>51.18</v>
      </c>
      <c r="G276" s="110"/>
      <c r="H276" s="94"/>
      <c r="I276" s="95"/>
      <c r="J276" s="96"/>
      <c r="K276" s="95"/>
      <c r="L276" s="96"/>
      <c r="M276" s="97"/>
    </row>
    <row r="277" spans="1:13" ht="15.75">
      <c r="A277" s="132" t="s">
        <v>186</v>
      </c>
      <c r="B277" s="135" t="s">
        <v>187</v>
      </c>
      <c r="C277" s="72" t="s">
        <v>7</v>
      </c>
      <c r="D277" s="30">
        <v>0.11</v>
      </c>
      <c r="E277" s="30">
        <v>0.11</v>
      </c>
      <c r="F277" s="30">
        <v>0.11</v>
      </c>
      <c r="G277" s="85"/>
      <c r="H277" s="30"/>
      <c r="I277" s="86"/>
      <c r="J277" s="32"/>
      <c r="K277" s="86"/>
      <c r="L277" s="32"/>
      <c r="M277" s="87"/>
    </row>
    <row r="278" spans="1:13" ht="15.75">
      <c r="A278" s="133"/>
      <c r="B278" s="136"/>
      <c r="C278" s="73" t="s">
        <v>10</v>
      </c>
      <c r="D278" s="88">
        <v>1</v>
      </c>
      <c r="E278" s="88">
        <v>1</v>
      </c>
      <c r="F278" s="82">
        <v>1</v>
      </c>
      <c r="G278" s="109"/>
      <c r="H278" s="88"/>
      <c r="I278" s="89"/>
      <c r="J278" s="90"/>
      <c r="K278" s="89"/>
      <c r="L278" s="90"/>
      <c r="M278" s="91"/>
    </row>
    <row r="279" spans="1:13" ht="16.5" thickBot="1">
      <c r="A279" s="134"/>
      <c r="B279" s="137"/>
      <c r="C279" s="92" t="s">
        <v>8</v>
      </c>
      <c r="D279" s="93">
        <v>67.34</v>
      </c>
      <c r="E279" s="93">
        <v>67.34</v>
      </c>
      <c r="F279" s="93">
        <v>67.34</v>
      </c>
      <c r="G279" s="110"/>
      <c r="H279" s="94"/>
      <c r="I279" s="95"/>
      <c r="J279" s="96"/>
      <c r="K279" s="95"/>
      <c r="L279" s="96"/>
      <c r="M279" s="97"/>
    </row>
    <row r="280" spans="1:13" ht="15.75">
      <c r="A280" s="132" t="s">
        <v>190</v>
      </c>
      <c r="B280" s="135" t="s">
        <v>188</v>
      </c>
      <c r="C280" s="72" t="s">
        <v>7</v>
      </c>
      <c r="D280" s="30">
        <v>0.11</v>
      </c>
      <c r="E280" s="30">
        <v>0.11</v>
      </c>
      <c r="F280" s="30">
        <v>0.11</v>
      </c>
      <c r="G280" s="85"/>
      <c r="H280" s="30"/>
      <c r="I280" s="86"/>
      <c r="J280" s="32"/>
      <c r="K280" s="86"/>
      <c r="L280" s="32"/>
      <c r="M280" s="87"/>
    </row>
    <row r="281" spans="1:13" ht="15.75">
      <c r="A281" s="133"/>
      <c r="B281" s="136"/>
      <c r="C281" s="73" t="s">
        <v>10</v>
      </c>
      <c r="D281" s="88">
        <v>1</v>
      </c>
      <c r="E281" s="88">
        <v>1</v>
      </c>
      <c r="F281" s="82">
        <v>1</v>
      </c>
      <c r="G281" s="109"/>
      <c r="H281" s="88"/>
      <c r="I281" s="89"/>
      <c r="J281" s="90"/>
      <c r="K281" s="89"/>
      <c r="L281" s="90"/>
      <c r="M281" s="91"/>
    </row>
    <row r="282" spans="1:13" ht="16.5" thickBot="1">
      <c r="A282" s="134"/>
      <c r="B282" s="137"/>
      <c r="C282" s="92" t="s">
        <v>8</v>
      </c>
      <c r="D282" s="93">
        <v>58.68</v>
      </c>
      <c r="E282" s="93">
        <v>58.68</v>
      </c>
      <c r="F282" s="93">
        <v>58.68</v>
      </c>
      <c r="G282" s="110"/>
      <c r="H282" s="94"/>
      <c r="I282" s="95"/>
      <c r="J282" s="96"/>
      <c r="K282" s="95"/>
      <c r="L282" s="96"/>
      <c r="M282" s="97"/>
    </row>
    <row r="283" spans="1:13" ht="15.75">
      <c r="A283" s="132" t="s">
        <v>189</v>
      </c>
      <c r="B283" s="135" t="s">
        <v>147</v>
      </c>
      <c r="C283" s="72" t="s">
        <v>7</v>
      </c>
      <c r="D283" s="30">
        <v>0.178</v>
      </c>
      <c r="E283" s="30">
        <v>0.178</v>
      </c>
      <c r="F283" s="30">
        <v>0.178</v>
      </c>
      <c r="G283" s="85"/>
      <c r="H283" s="30"/>
      <c r="I283" s="86"/>
      <c r="J283" s="32"/>
      <c r="K283" s="86"/>
      <c r="L283" s="32"/>
      <c r="M283" s="87"/>
    </row>
    <row r="284" spans="1:13" ht="15.75">
      <c r="A284" s="133"/>
      <c r="B284" s="136"/>
      <c r="C284" s="73" t="s">
        <v>10</v>
      </c>
      <c r="D284" s="88">
        <v>1</v>
      </c>
      <c r="E284" s="88">
        <v>1</v>
      </c>
      <c r="F284" s="82">
        <v>1</v>
      </c>
      <c r="G284" s="109"/>
      <c r="H284" s="88"/>
      <c r="I284" s="89"/>
      <c r="J284" s="90"/>
      <c r="K284" s="89"/>
      <c r="L284" s="90"/>
      <c r="M284" s="91"/>
    </row>
    <row r="285" spans="1:13" ht="16.5" thickBot="1">
      <c r="A285" s="134"/>
      <c r="B285" s="137"/>
      <c r="C285" s="92" t="s">
        <v>8</v>
      </c>
      <c r="D285" s="93">
        <v>84.15</v>
      </c>
      <c r="E285" s="93">
        <v>84.15</v>
      </c>
      <c r="F285" s="93">
        <v>84.15</v>
      </c>
      <c r="G285" s="110"/>
      <c r="H285" s="94"/>
      <c r="I285" s="95"/>
      <c r="J285" s="96"/>
      <c r="K285" s="95"/>
      <c r="L285" s="96"/>
      <c r="M285" s="97"/>
    </row>
    <row r="286" spans="1:13" ht="15.75">
      <c r="A286" s="132" t="s">
        <v>191</v>
      </c>
      <c r="B286" s="135" t="s">
        <v>192</v>
      </c>
      <c r="C286" s="72" t="s">
        <v>7</v>
      </c>
      <c r="D286" s="30">
        <v>0.13</v>
      </c>
      <c r="E286" s="30">
        <v>0.13</v>
      </c>
      <c r="F286" s="30">
        <v>0.13</v>
      </c>
      <c r="G286" s="85"/>
      <c r="H286" s="30"/>
      <c r="I286" s="86"/>
      <c r="J286" s="32"/>
      <c r="K286" s="86"/>
      <c r="L286" s="32"/>
      <c r="M286" s="87"/>
    </row>
    <row r="287" spans="1:13" ht="15.75">
      <c r="A287" s="133"/>
      <c r="B287" s="136"/>
      <c r="C287" s="73" t="s">
        <v>10</v>
      </c>
      <c r="D287" s="88">
        <v>1</v>
      </c>
      <c r="E287" s="88">
        <v>1</v>
      </c>
      <c r="F287" s="82">
        <v>1</v>
      </c>
      <c r="G287" s="109"/>
      <c r="H287" s="88"/>
      <c r="I287" s="89"/>
      <c r="J287" s="90"/>
      <c r="K287" s="89"/>
      <c r="L287" s="90"/>
      <c r="M287" s="91"/>
    </row>
    <row r="288" spans="1:13" ht="16.5" thickBot="1">
      <c r="A288" s="134"/>
      <c r="B288" s="137"/>
      <c r="C288" s="92" t="s">
        <v>8</v>
      </c>
      <c r="D288" s="93">
        <v>57.08</v>
      </c>
      <c r="E288" s="93">
        <v>57.08</v>
      </c>
      <c r="F288" s="93">
        <v>57.08</v>
      </c>
      <c r="G288" s="110"/>
      <c r="H288" s="94"/>
      <c r="I288" s="95"/>
      <c r="J288" s="96"/>
      <c r="K288" s="95"/>
      <c r="L288" s="96"/>
      <c r="M288" s="97"/>
    </row>
    <row r="289" spans="1:13" ht="15.75">
      <c r="A289" s="132" t="s">
        <v>193</v>
      </c>
      <c r="B289" s="135" t="s">
        <v>194</v>
      </c>
      <c r="C289" s="72" t="s">
        <v>7</v>
      </c>
      <c r="D289" s="30">
        <v>0.19</v>
      </c>
      <c r="E289" s="30">
        <v>0.19</v>
      </c>
      <c r="F289" s="30">
        <v>0.19</v>
      </c>
      <c r="G289" s="85"/>
      <c r="H289" s="30"/>
      <c r="I289" s="86"/>
      <c r="J289" s="32"/>
      <c r="K289" s="86"/>
      <c r="L289" s="32"/>
      <c r="M289" s="87"/>
    </row>
    <row r="290" spans="1:13" ht="15.75">
      <c r="A290" s="133"/>
      <c r="B290" s="136"/>
      <c r="C290" s="73" t="s">
        <v>10</v>
      </c>
      <c r="D290" s="88">
        <v>1</v>
      </c>
      <c r="E290" s="88">
        <v>1</v>
      </c>
      <c r="F290" s="82">
        <v>1</v>
      </c>
      <c r="G290" s="109"/>
      <c r="H290" s="88"/>
      <c r="I290" s="89"/>
      <c r="J290" s="90"/>
      <c r="K290" s="89"/>
      <c r="L290" s="90"/>
      <c r="M290" s="91"/>
    </row>
    <row r="291" spans="1:13" ht="16.5" thickBot="1">
      <c r="A291" s="134"/>
      <c r="B291" s="137"/>
      <c r="C291" s="92" t="s">
        <v>8</v>
      </c>
      <c r="D291" s="93">
        <v>109</v>
      </c>
      <c r="E291" s="93">
        <v>109</v>
      </c>
      <c r="F291" s="93">
        <v>109</v>
      </c>
      <c r="G291" s="110"/>
      <c r="H291" s="94"/>
      <c r="I291" s="95"/>
      <c r="J291" s="96"/>
      <c r="K291" s="95"/>
      <c r="L291" s="96"/>
      <c r="M291" s="97"/>
    </row>
    <row r="292" spans="1:13" ht="15.75">
      <c r="A292" s="132" t="s">
        <v>195</v>
      </c>
      <c r="B292" s="135" t="s">
        <v>196</v>
      </c>
      <c r="C292" s="72" t="s">
        <v>7</v>
      </c>
      <c r="D292" s="30">
        <v>1.83</v>
      </c>
      <c r="E292" s="30">
        <v>1.83</v>
      </c>
      <c r="F292" s="30"/>
      <c r="G292" s="30">
        <v>1.83</v>
      </c>
      <c r="H292" s="30"/>
      <c r="I292" s="86"/>
      <c r="J292" s="32"/>
      <c r="K292" s="86"/>
      <c r="L292" s="32"/>
      <c r="M292" s="87"/>
    </row>
    <row r="293" spans="1:13" ht="15.75">
      <c r="A293" s="133"/>
      <c r="B293" s="136"/>
      <c r="C293" s="73" t="s">
        <v>10</v>
      </c>
      <c r="D293" s="88">
        <v>1</v>
      </c>
      <c r="E293" s="88">
        <v>1</v>
      </c>
      <c r="F293" s="82"/>
      <c r="G293" s="82">
        <v>1</v>
      </c>
      <c r="H293" s="88"/>
      <c r="I293" s="89"/>
      <c r="J293" s="90"/>
      <c r="K293" s="89"/>
      <c r="L293" s="90"/>
      <c r="M293" s="91"/>
    </row>
    <row r="294" spans="1:13" ht="16.5" thickBot="1">
      <c r="A294" s="134"/>
      <c r="B294" s="137"/>
      <c r="C294" s="92" t="s">
        <v>8</v>
      </c>
      <c r="D294" s="93">
        <v>1116.32</v>
      </c>
      <c r="E294" s="93">
        <v>1116.32</v>
      </c>
      <c r="F294" s="93"/>
      <c r="G294" s="93">
        <v>1116.32</v>
      </c>
      <c r="H294" s="94"/>
      <c r="I294" s="95"/>
      <c r="J294" s="96"/>
      <c r="K294" s="95"/>
      <c r="L294" s="96"/>
      <c r="M294" s="97"/>
    </row>
    <row r="295" spans="1:13" ht="15.75">
      <c r="A295" s="75"/>
      <c r="B295" s="42"/>
      <c r="C295" s="78" t="s">
        <v>7</v>
      </c>
      <c r="D295" s="114">
        <f>D274+D277+D280+D283+D286+D289+D292</f>
        <v>2.6580000000000004</v>
      </c>
      <c r="E295" s="114">
        <f>F295+G295</f>
        <v>2.6580000000000004</v>
      </c>
      <c r="F295" s="114">
        <f>F274+F277+F280+F283+F286+F289</f>
        <v>0.8280000000000001</v>
      </c>
      <c r="G295" s="114">
        <v>1.83</v>
      </c>
      <c r="H295" s="42"/>
      <c r="I295" s="34"/>
      <c r="J295" s="34"/>
      <c r="K295" s="34"/>
      <c r="L295" s="34"/>
      <c r="M295" s="34"/>
    </row>
    <row r="296" spans="1:13" ht="15.75">
      <c r="A296" s="76"/>
      <c r="B296" s="35"/>
      <c r="C296" s="66" t="s">
        <v>10</v>
      </c>
      <c r="D296" s="82">
        <f>D275+D278+D281+D284+D287+D290+D293</f>
        <v>7</v>
      </c>
      <c r="E296" s="82">
        <f>F296+G296</f>
        <v>7</v>
      </c>
      <c r="F296" s="82">
        <f>F275+F278+F281+F284+F287+F290</f>
        <v>6</v>
      </c>
      <c r="G296" s="82">
        <v>1</v>
      </c>
      <c r="H296" s="38"/>
      <c r="I296" s="35"/>
      <c r="J296" s="35"/>
      <c r="K296" s="35"/>
      <c r="L296" s="35"/>
      <c r="M296" s="35"/>
    </row>
    <row r="297" spans="1:13" ht="16.5" thickBot="1">
      <c r="A297" s="77"/>
      <c r="B297" s="37"/>
      <c r="C297" s="79" t="s">
        <v>8</v>
      </c>
      <c r="D297" s="112">
        <f>D276+D279+D282+D285+D288+D291+D294</f>
        <v>1543.75</v>
      </c>
      <c r="E297" s="112">
        <f>F297+G297</f>
        <v>1543.75</v>
      </c>
      <c r="F297" s="112">
        <f>F276+F279+F282+F285+F288+F291</f>
        <v>427.43</v>
      </c>
      <c r="G297" s="112">
        <v>1116.32</v>
      </c>
      <c r="H297" s="49"/>
      <c r="I297" s="37"/>
      <c r="J297" s="37"/>
      <c r="K297" s="37"/>
      <c r="L297" s="37"/>
      <c r="M297" s="37"/>
    </row>
    <row r="298" spans="1:13" ht="21" thickBot="1">
      <c r="A298" s="138" t="s">
        <v>197</v>
      </c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40"/>
    </row>
    <row r="299" spans="1:13" ht="15.75">
      <c r="A299" s="132" t="s">
        <v>198</v>
      </c>
      <c r="B299" s="135" t="s">
        <v>199</v>
      </c>
      <c r="C299" s="72" t="s">
        <v>7</v>
      </c>
      <c r="D299" s="113">
        <v>0.1</v>
      </c>
      <c r="E299" s="113">
        <v>0.1</v>
      </c>
      <c r="F299" s="113">
        <v>0.1</v>
      </c>
      <c r="G299" s="85"/>
      <c r="H299" s="30"/>
      <c r="I299" s="86"/>
      <c r="J299" s="32"/>
      <c r="K299" s="86"/>
      <c r="L299" s="32"/>
      <c r="M299" s="87"/>
    </row>
    <row r="300" spans="1:13" ht="15.75">
      <c r="A300" s="133"/>
      <c r="B300" s="136"/>
      <c r="C300" s="73" t="s">
        <v>10</v>
      </c>
      <c r="D300" s="88">
        <v>1</v>
      </c>
      <c r="E300" s="88">
        <v>1</v>
      </c>
      <c r="F300" s="82">
        <v>1</v>
      </c>
      <c r="G300" s="109"/>
      <c r="H300" s="88"/>
      <c r="I300" s="89"/>
      <c r="J300" s="90"/>
      <c r="K300" s="89"/>
      <c r="L300" s="90"/>
      <c r="M300" s="91"/>
    </row>
    <row r="301" spans="1:13" ht="16.5" thickBot="1">
      <c r="A301" s="134"/>
      <c r="B301" s="137"/>
      <c r="C301" s="92" t="s">
        <v>8</v>
      </c>
      <c r="D301" s="93">
        <v>57.21</v>
      </c>
      <c r="E301" s="93">
        <v>57.21</v>
      </c>
      <c r="F301" s="93">
        <v>57.21</v>
      </c>
      <c r="G301" s="110"/>
      <c r="H301" s="94"/>
      <c r="I301" s="95"/>
      <c r="J301" s="96"/>
      <c r="K301" s="95"/>
      <c r="L301" s="96"/>
      <c r="M301" s="97"/>
    </row>
    <row r="302" spans="1:13" ht="15.75">
      <c r="A302" s="132" t="s">
        <v>200</v>
      </c>
      <c r="B302" s="135" t="s">
        <v>201</v>
      </c>
      <c r="C302" s="72" t="s">
        <v>7</v>
      </c>
      <c r="D302" s="113">
        <v>0.1</v>
      </c>
      <c r="E302" s="113">
        <v>0.1</v>
      </c>
      <c r="F302" s="113">
        <v>0.1</v>
      </c>
      <c r="G302" s="85"/>
      <c r="H302" s="30"/>
      <c r="I302" s="86"/>
      <c r="J302" s="32"/>
      <c r="K302" s="86"/>
      <c r="L302" s="32"/>
      <c r="M302" s="87"/>
    </row>
    <row r="303" spans="1:13" ht="15.75">
      <c r="A303" s="133"/>
      <c r="B303" s="136"/>
      <c r="C303" s="73" t="s">
        <v>10</v>
      </c>
      <c r="D303" s="88">
        <v>1</v>
      </c>
      <c r="E303" s="88">
        <v>1</v>
      </c>
      <c r="F303" s="82">
        <v>1</v>
      </c>
      <c r="G303" s="109"/>
      <c r="H303" s="88"/>
      <c r="I303" s="89"/>
      <c r="J303" s="90"/>
      <c r="K303" s="89"/>
      <c r="L303" s="90"/>
      <c r="M303" s="91"/>
    </row>
    <row r="304" spans="1:13" ht="16.5" thickBot="1">
      <c r="A304" s="134"/>
      <c r="B304" s="137"/>
      <c r="C304" s="92" t="s">
        <v>8</v>
      </c>
      <c r="D304" s="93">
        <v>57.22</v>
      </c>
      <c r="E304" s="93">
        <v>57.22</v>
      </c>
      <c r="F304" s="93">
        <v>57.22</v>
      </c>
      <c r="G304" s="110"/>
      <c r="H304" s="94"/>
      <c r="I304" s="95"/>
      <c r="J304" s="96"/>
      <c r="K304" s="95"/>
      <c r="L304" s="96"/>
      <c r="M304" s="97"/>
    </row>
    <row r="305" spans="1:13" ht="15.75">
      <c r="A305" s="132" t="s">
        <v>203</v>
      </c>
      <c r="B305" s="135" t="s">
        <v>202</v>
      </c>
      <c r="C305" s="72" t="s">
        <v>7</v>
      </c>
      <c r="D305" s="113">
        <v>0.1</v>
      </c>
      <c r="E305" s="113">
        <v>0.1</v>
      </c>
      <c r="F305" s="113">
        <v>0.1</v>
      </c>
      <c r="G305" s="85"/>
      <c r="H305" s="30"/>
      <c r="I305" s="86"/>
      <c r="J305" s="32"/>
      <c r="K305" s="86"/>
      <c r="L305" s="32"/>
      <c r="M305" s="87"/>
    </row>
    <row r="306" spans="1:13" ht="15.75">
      <c r="A306" s="133"/>
      <c r="B306" s="136"/>
      <c r="C306" s="73" t="s">
        <v>10</v>
      </c>
      <c r="D306" s="88">
        <v>1</v>
      </c>
      <c r="E306" s="88">
        <v>1</v>
      </c>
      <c r="F306" s="82">
        <v>1</v>
      </c>
      <c r="G306" s="109"/>
      <c r="H306" s="88"/>
      <c r="I306" s="89"/>
      <c r="J306" s="90"/>
      <c r="K306" s="89"/>
      <c r="L306" s="90"/>
      <c r="M306" s="91"/>
    </row>
    <row r="307" spans="1:13" ht="16.5" thickBot="1">
      <c r="A307" s="134"/>
      <c r="B307" s="137"/>
      <c r="C307" s="92" t="s">
        <v>8</v>
      </c>
      <c r="D307" s="93">
        <v>57.25</v>
      </c>
      <c r="E307" s="93">
        <v>57.25</v>
      </c>
      <c r="F307" s="93">
        <v>57.25</v>
      </c>
      <c r="G307" s="110"/>
      <c r="H307" s="94"/>
      <c r="I307" s="95"/>
      <c r="J307" s="96"/>
      <c r="K307" s="95"/>
      <c r="L307" s="96"/>
      <c r="M307" s="97"/>
    </row>
    <row r="308" spans="1:13" ht="15.75">
      <c r="A308" s="132" t="s">
        <v>204</v>
      </c>
      <c r="B308" s="135" t="s">
        <v>205</v>
      </c>
      <c r="C308" s="72" t="s">
        <v>7</v>
      </c>
      <c r="D308" s="113">
        <v>0.09</v>
      </c>
      <c r="E308" s="113">
        <v>0.09</v>
      </c>
      <c r="F308" s="113">
        <v>0.09</v>
      </c>
      <c r="G308" s="85"/>
      <c r="H308" s="30"/>
      <c r="I308" s="86"/>
      <c r="J308" s="32"/>
      <c r="K308" s="86"/>
      <c r="L308" s="32"/>
      <c r="M308" s="87"/>
    </row>
    <row r="309" spans="1:13" ht="15.75">
      <c r="A309" s="133"/>
      <c r="B309" s="136"/>
      <c r="C309" s="73" t="s">
        <v>10</v>
      </c>
      <c r="D309" s="88">
        <v>1</v>
      </c>
      <c r="E309" s="88">
        <v>1</v>
      </c>
      <c r="F309" s="82">
        <v>1</v>
      </c>
      <c r="G309" s="109"/>
      <c r="H309" s="88"/>
      <c r="I309" s="89"/>
      <c r="J309" s="90"/>
      <c r="K309" s="89"/>
      <c r="L309" s="90"/>
      <c r="M309" s="91"/>
    </row>
    <row r="310" spans="1:13" ht="16.5" thickBot="1">
      <c r="A310" s="134"/>
      <c r="B310" s="137"/>
      <c r="C310" s="92" t="s">
        <v>8</v>
      </c>
      <c r="D310" s="93">
        <v>43.54</v>
      </c>
      <c r="E310" s="93">
        <v>43.54</v>
      </c>
      <c r="F310" s="93">
        <v>43.54</v>
      </c>
      <c r="G310" s="110"/>
      <c r="H310" s="94"/>
      <c r="I310" s="95"/>
      <c r="J310" s="96"/>
      <c r="K310" s="95"/>
      <c r="L310" s="96"/>
      <c r="M310" s="97"/>
    </row>
    <row r="311" spans="1:13" ht="15.75">
      <c r="A311" s="132" t="s">
        <v>358</v>
      </c>
      <c r="B311" s="135" t="s">
        <v>209</v>
      </c>
      <c r="C311" s="72" t="s">
        <v>7</v>
      </c>
      <c r="D311" s="113">
        <v>0.08</v>
      </c>
      <c r="E311" s="113">
        <v>0.08</v>
      </c>
      <c r="F311" s="113">
        <v>0.08</v>
      </c>
      <c r="G311" s="85"/>
      <c r="H311" s="30"/>
      <c r="I311" s="86"/>
      <c r="J311" s="32"/>
      <c r="K311" s="86"/>
      <c r="L311" s="32"/>
      <c r="M311" s="87"/>
    </row>
    <row r="312" spans="1:13" ht="15.75">
      <c r="A312" s="133"/>
      <c r="B312" s="136"/>
      <c r="C312" s="73" t="s">
        <v>10</v>
      </c>
      <c r="D312" s="88">
        <v>1</v>
      </c>
      <c r="E312" s="88">
        <v>1</v>
      </c>
      <c r="F312" s="82">
        <v>1</v>
      </c>
      <c r="G312" s="109"/>
      <c r="H312" s="88"/>
      <c r="I312" s="89"/>
      <c r="J312" s="90"/>
      <c r="K312" s="89"/>
      <c r="L312" s="90"/>
      <c r="M312" s="91"/>
    </row>
    <row r="313" spans="1:13" ht="16.5" thickBot="1">
      <c r="A313" s="134"/>
      <c r="B313" s="137"/>
      <c r="C313" s="92" t="s">
        <v>8</v>
      </c>
      <c r="D313" s="93">
        <v>48.09</v>
      </c>
      <c r="E313" s="93">
        <v>48.09</v>
      </c>
      <c r="F313" s="93">
        <v>48.09</v>
      </c>
      <c r="G313" s="110"/>
      <c r="H313" s="94"/>
      <c r="I313" s="95"/>
      <c r="J313" s="96"/>
      <c r="K313" s="95"/>
      <c r="L313" s="96"/>
      <c r="M313" s="97"/>
    </row>
    <row r="314" spans="1:13" ht="15.75">
      <c r="A314" s="132" t="s">
        <v>359</v>
      </c>
      <c r="B314" s="135" t="s">
        <v>211</v>
      </c>
      <c r="C314" s="72" t="s">
        <v>7</v>
      </c>
      <c r="D314" s="113">
        <v>0.08</v>
      </c>
      <c r="E314" s="113">
        <v>0.08</v>
      </c>
      <c r="F314" s="113">
        <v>0.08</v>
      </c>
      <c r="G314" s="85"/>
      <c r="H314" s="30"/>
      <c r="I314" s="86"/>
      <c r="J314" s="32"/>
      <c r="K314" s="86"/>
      <c r="L314" s="32"/>
      <c r="M314" s="87"/>
    </row>
    <row r="315" spans="1:13" ht="15.75">
      <c r="A315" s="133"/>
      <c r="B315" s="136"/>
      <c r="C315" s="73" t="s">
        <v>10</v>
      </c>
      <c r="D315" s="88">
        <v>1</v>
      </c>
      <c r="E315" s="88">
        <v>1</v>
      </c>
      <c r="F315" s="82">
        <v>1</v>
      </c>
      <c r="G315" s="109"/>
      <c r="H315" s="88"/>
      <c r="I315" s="89"/>
      <c r="J315" s="90"/>
      <c r="K315" s="89"/>
      <c r="L315" s="90"/>
      <c r="M315" s="91"/>
    </row>
    <row r="316" spans="1:13" ht="16.5" thickBot="1">
      <c r="A316" s="134"/>
      <c r="B316" s="137"/>
      <c r="C316" s="92" t="s">
        <v>8</v>
      </c>
      <c r="D316" s="93">
        <v>37.33</v>
      </c>
      <c r="E316" s="93">
        <v>37.33</v>
      </c>
      <c r="F316" s="93">
        <v>37.33</v>
      </c>
      <c r="G316" s="110"/>
      <c r="H316" s="94"/>
      <c r="I316" s="95"/>
      <c r="J316" s="96"/>
      <c r="K316" s="95"/>
      <c r="L316" s="96"/>
      <c r="M316" s="97"/>
    </row>
    <row r="317" spans="1:13" ht="15.75">
      <c r="A317" s="132" t="s">
        <v>208</v>
      </c>
      <c r="B317" s="135" t="s">
        <v>212</v>
      </c>
      <c r="C317" s="72" t="s">
        <v>7</v>
      </c>
      <c r="D317" s="113">
        <v>0.08</v>
      </c>
      <c r="E317" s="113">
        <v>0.08</v>
      </c>
      <c r="F317" s="113">
        <v>0.08</v>
      </c>
      <c r="G317" s="85"/>
      <c r="H317" s="30"/>
      <c r="I317" s="86"/>
      <c r="J317" s="32"/>
      <c r="K317" s="86"/>
      <c r="L317" s="32"/>
      <c r="M317" s="87"/>
    </row>
    <row r="318" spans="1:13" ht="15.75">
      <c r="A318" s="133"/>
      <c r="B318" s="136"/>
      <c r="C318" s="73" t="s">
        <v>10</v>
      </c>
      <c r="D318" s="88">
        <v>1</v>
      </c>
      <c r="E318" s="88">
        <v>1</v>
      </c>
      <c r="F318" s="82">
        <v>1</v>
      </c>
      <c r="G318" s="109"/>
      <c r="H318" s="88"/>
      <c r="I318" s="89"/>
      <c r="J318" s="90"/>
      <c r="K318" s="89"/>
      <c r="L318" s="90"/>
      <c r="M318" s="91"/>
    </row>
    <row r="319" spans="1:13" ht="16.5" thickBot="1">
      <c r="A319" s="134"/>
      <c r="B319" s="137"/>
      <c r="C319" s="92" t="s">
        <v>8</v>
      </c>
      <c r="D319" s="93">
        <v>53.38</v>
      </c>
      <c r="E319" s="93">
        <v>53.38</v>
      </c>
      <c r="F319" s="93">
        <v>53.38</v>
      </c>
      <c r="G319" s="110"/>
      <c r="H319" s="94"/>
      <c r="I319" s="95"/>
      <c r="J319" s="96"/>
      <c r="K319" s="95"/>
      <c r="L319" s="96"/>
      <c r="M319" s="97"/>
    </row>
    <row r="320" spans="1:13" ht="15.75">
      <c r="A320" s="132" t="s">
        <v>210</v>
      </c>
      <c r="B320" s="135" t="s">
        <v>217</v>
      </c>
      <c r="C320" s="72" t="s">
        <v>7</v>
      </c>
      <c r="D320" s="113">
        <v>0.81</v>
      </c>
      <c r="E320" s="113">
        <v>0.81</v>
      </c>
      <c r="F320" s="113"/>
      <c r="G320" s="113">
        <v>0.81</v>
      </c>
      <c r="H320" s="30"/>
      <c r="I320" s="86"/>
      <c r="J320" s="32"/>
      <c r="K320" s="86"/>
      <c r="L320" s="32"/>
      <c r="M320" s="87"/>
    </row>
    <row r="321" spans="1:13" ht="15.75">
      <c r="A321" s="133"/>
      <c r="B321" s="136"/>
      <c r="C321" s="73" t="s">
        <v>10</v>
      </c>
      <c r="D321" s="88">
        <v>1</v>
      </c>
      <c r="E321" s="88">
        <v>1</v>
      </c>
      <c r="F321" s="82"/>
      <c r="G321" s="82">
        <v>1</v>
      </c>
      <c r="H321" s="88"/>
      <c r="I321" s="89"/>
      <c r="J321" s="90"/>
      <c r="K321" s="89"/>
      <c r="L321" s="90"/>
      <c r="M321" s="91"/>
    </row>
    <row r="322" spans="1:13" ht="16.5" thickBot="1">
      <c r="A322" s="134"/>
      <c r="B322" s="137"/>
      <c r="C322" s="92" t="s">
        <v>8</v>
      </c>
      <c r="D322" s="93">
        <v>525.23</v>
      </c>
      <c r="E322" s="93">
        <v>525.23</v>
      </c>
      <c r="F322" s="93"/>
      <c r="G322" s="93">
        <v>525.23</v>
      </c>
      <c r="H322" s="94"/>
      <c r="I322" s="95"/>
      <c r="J322" s="96"/>
      <c r="K322" s="95"/>
      <c r="L322" s="96"/>
      <c r="M322" s="97"/>
    </row>
    <row r="323" spans="1:13" ht="15.75">
      <c r="A323" s="132" t="s">
        <v>213</v>
      </c>
      <c r="B323" s="135" t="s">
        <v>216</v>
      </c>
      <c r="C323" s="72" t="s">
        <v>7</v>
      </c>
      <c r="D323" s="113">
        <v>0.22</v>
      </c>
      <c r="E323" s="113">
        <v>0.22</v>
      </c>
      <c r="F323" s="113"/>
      <c r="G323" s="113">
        <v>0.22</v>
      </c>
      <c r="H323" s="30"/>
      <c r="I323" s="86"/>
      <c r="J323" s="32"/>
      <c r="K323" s="86"/>
      <c r="L323" s="32"/>
      <c r="M323" s="87"/>
    </row>
    <row r="324" spans="1:13" ht="15.75">
      <c r="A324" s="133"/>
      <c r="B324" s="136"/>
      <c r="C324" s="73" t="s">
        <v>10</v>
      </c>
      <c r="D324" s="88">
        <v>1</v>
      </c>
      <c r="E324" s="88">
        <v>1</v>
      </c>
      <c r="F324" s="82"/>
      <c r="G324" s="82">
        <v>1</v>
      </c>
      <c r="H324" s="88"/>
      <c r="I324" s="89"/>
      <c r="J324" s="90"/>
      <c r="K324" s="89"/>
      <c r="L324" s="90"/>
      <c r="M324" s="91"/>
    </row>
    <row r="325" spans="1:13" ht="16.5" thickBot="1">
      <c r="A325" s="134"/>
      <c r="B325" s="137"/>
      <c r="C325" s="92" t="s">
        <v>8</v>
      </c>
      <c r="D325" s="93">
        <v>121.95</v>
      </c>
      <c r="E325" s="93">
        <v>121.95</v>
      </c>
      <c r="F325" s="93"/>
      <c r="G325" s="93">
        <v>121.95</v>
      </c>
      <c r="H325" s="94"/>
      <c r="I325" s="95"/>
      <c r="J325" s="96"/>
      <c r="K325" s="95"/>
      <c r="L325" s="96"/>
      <c r="M325" s="97"/>
    </row>
    <row r="326" spans="1:13" ht="15.75">
      <c r="A326" s="75"/>
      <c r="B326" s="42"/>
      <c r="C326" s="78" t="s">
        <v>7</v>
      </c>
      <c r="D326" s="114">
        <f>D299+D302+D305+D308+D311+D314+D317+D320+D323</f>
        <v>1.66</v>
      </c>
      <c r="E326" s="114">
        <f>F326+G326</f>
        <v>1.6600000000000001</v>
      </c>
      <c r="F326" s="114">
        <f>F299+F302+F305+F308+F311+F314+F317</f>
        <v>0.63</v>
      </c>
      <c r="G326" s="114">
        <f>G320+G323</f>
        <v>1.03</v>
      </c>
      <c r="H326" s="42"/>
      <c r="I326" s="34"/>
      <c r="J326" s="34"/>
      <c r="K326" s="34"/>
      <c r="L326" s="34"/>
      <c r="M326" s="34"/>
    </row>
    <row r="327" spans="1:13" ht="15.75">
      <c r="A327" s="76"/>
      <c r="B327" s="35"/>
      <c r="C327" s="66" t="s">
        <v>10</v>
      </c>
      <c r="D327" s="82">
        <f>D300+D303+D306+D309+D312+D315+D318+D321+D324</f>
        <v>9</v>
      </c>
      <c r="E327" s="82">
        <f>F327+G327</f>
        <v>9</v>
      </c>
      <c r="F327" s="82">
        <f>F300+F303+F306+F309+F312+F315+F318</f>
        <v>7</v>
      </c>
      <c r="G327" s="82">
        <f>G321+G324</f>
        <v>2</v>
      </c>
      <c r="H327" s="38"/>
      <c r="I327" s="35"/>
      <c r="J327" s="35"/>
      <c r="K327" s="35"/>
      <c r="L327" s="35"/>
      <c r="M327" s="35"/>
    </row>
    <row r="328" spans="1:13" ht="16.5" thickBot="1">
      <c r="A328" s="77"/>
      <c r="B328" s="37"/>
      <c r="C328" s="79" t="s">
        <v>8</v>
      </c>
      <c r="D328" s="112">
        <f>D301+D304+D307+D310+D313+D316+D319+D322+D325</f>
        <v>1001.2</v>
      </c>
      <c r="E328" s="112">
        <f>F328+G328</f>
        <v>1001.2</v>
      </c>
      <c r="F328" s="112">
        <f>F301+F304+F307+F310+F313+F316+F319</f>
        <v>354.02</v>
      </c>
      <c r="G328" s="112">
        <f>G322+G325</f>
        <v>647.1800000000001</v>
      </c>
      <c r="H328" s="49"/>
      <c r="I328" s="37"/>
      <c r="J328" s="37"/>
      <c r="K328" s="37"/>
      <c r="L328" s="37"/>
      <c r="M328" s="37"/>
    </row>
    <row r="329" spans="1:13" ht="21" thickBot="1">
      <c r="A329" s="138" t="s">
        <v>218</v>
      </c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40"/>
    </row>
    <row r="330" spans="1:13" ht="15.75">
      <c r="A330" s="132" t="s">
        <v>214</v>
      </c>
      <c r="B330" s="135" t="s">
        <v>220</v>
      </c>
      <c r="C330" s="72" t="s">
        <v>7</v>
      </c>
      <c r="D330" s="30">
        <v>0.13</v>
      </c>
      <c r="E330" s="30">
        <v>0.13</v>
      </c>
      <c r="F330" s="30">
        <v>0.13</v>
      </c>
      <c r="G330" s="85"/>
      <c r="H330" s="30"/>
      <c r="I330" s="86"/>
      <c r="J330" s="32"/>
      <c r="K330" s="86"/>
      <c r="L330" s="32"/>
      <c r="M330" s="87"/>
    </row>
    <row r="331" spans="1:13" ht="15.75">
      <c r="A331" s="133"/>
      <c r="B331" s="136"/>
      <c r="C331" s="73" t="s">
        <v>10</v>
      </c>
      <c r="D331" s="88">
        <v>1</v>
      </c>
      <c r="E331" s="88">
        <v>1</v>
      </c>
      <c r="F331" s="82">
        <v>1</v>
      </c>
      <c r="G331" s="109"/>
      <c r="H331" s="88"/>
      <c r="I331" s="89"/>
      <c r="J331" s="90"/>
      <c r="K331" s="89"/>
      <c r="L331" s="90"/>
      <c r="M331" s="91"/>
    </row>
    <row r="332" spans="1:13" ht="16.5" thickBot="1">
      <c r="A332" s="134"/>
      <c r="B332" s="137"/>
      <c r="C332" s="92" t="s">
        <v>8</v>
      </c>
      <c r="D332" s="93">
        <v>44.66</v>
      </c>
      <c r="E332" s="93">
        <v>44.66</v>
      </c>
      <c r="F332" s="93">
        <v>44.66</v>
      </c>
      <c r="G332" s="110"/>
      <c r="H332" s="94"/>
      <c r="I332" s="95"/>
      <c r="J332" s="96"/>
      <c r="K332" s="95"/>
      <c r="L332" s="96"/>
      <c r="M332" s="97"/>
    </row>
    <row r="333" spans="1:13" ht="15.75">
      <c r="A333" s="132" t="s">
        <v>215</v>
      </c>
      <c r="B333" s="135" t="s">
        <v>221</v>
      </c>
      <c r="C333" s="72" t="s">
        <v>7</v>
      </c>
      <c r="D333" s="30">
        <v>0.13</v>
      </c>
      <c r="E333" s="30">
        <v>0.13</v>
      </c>
      <c r="F333" s="30">
        <v>0.13</v>
      </c>
      <c r="G333" s="85"/>
      <c r="H333" s="30"/>
      <c r="I333" s="86"/>
      <c r="J333" s="32"/>
      <c r="K333" s="86"/>
      <c r="L333" s="32"/>
      <c r="M333" s="87"/>
    </row>
    <row r="334" spans="1:13" ht="15.75">
      <c r="A334" s="133"/>
      <c r="B334" s="136"/>
      <c r="C334" s="73" t="s">
        <v>10</v>
      </c>
      <c r="D334" s="88">
        <v>1</v>
      </c>
      <c r="E334" s="88">
        <v>1</v>
      </c>
      <c r="F334" s="82">
        <v>1</v>
      </c>
      <c r="G334" s="109"/>
      <c r="H334" s="88"/>
      <c r="I334" s="89"/>
      <c r="J334" s="90"/>
      <c r="K334" s="89"/>
      <c r="L334" s="90"/>
      <c r="M334" s="91"/>
    </row>
    <row r="335" spans="1:13" ht="16.5" thickBot="1">
      <c r="A335" s="134"/>
      <c r="B335" s="137"/>
      <c r="C335" s="92" t="s">
        <v>8</v>
      </c>
      <c r="D335" s="93">
        <v>44.04</v>
      </c>
      <c r="E335" s="93">
        <v>44.04</v>
      </c>
      <c r="F335" s="93">
        <v>44.04</v>
      </c>
      <c r="G335" s="110"/>
      <c r="H335" s="94"/>
      <c r="I335" s="95"/>
      <c r="J335" s="96"/>
      <c r="K335" s="95"/>
      <c r="L335" s="96"/>
      <c r="M335" s="97"/>
    </row>
    <row r="336" spans="1:13" ht="15.75">
      <c r="A336" s="132" t="s">
        <v>219</v>
      </c>
      <c r="B336" s="135" t="s">
        <v>223</v>
      </c>
      <c r="C336" s="72" t="s">
        <v>7</v>
      </c>
      <c r="D336" s="30">
        <v>0.13</v>
      </c>
      <c r="E336" s="30">
        <v>0.13</v>
      </c>
      <c r="F336" s="30">
        <v>0.13</v>
      </c>
      <c r="G336" s="85"/>
      <c r="H336" s="30"/>
      <c r="I336" s="86"/>
      <c r="J336" s="32"/>
      <c r="K336" s="86"/>
      <c r="L336" s="32"/>
      <c r="M336" s="87"/>
    </row>
    <row r="337" spans="1:13" ht="15.75">
      <c r="A337" s="133"/>
      <c r="B337" s="136"/>
      <c r="C337" s="73" t="s">
        <v>10</v>
      </c>
      <c r="D337" s="88">
        <v>1</v>
      </c>
      <c r="E337" s="88">
        <v>1</v>
      </c>
      <c r="F337" s="82">
        <v>1</v>
      </c>
      <c r="G337" s="109"/>
      <c r="H337" s="88"/>
      <c r="I337" s="89"/>
      <c r="J337" s="90"/>
      <c r="K337" s="89"/>
      <c r="L337" s="90"/>
      <c r="M337" s="91"/>
    </row>
    <row r="338" spans="1:13" ht="16.5" thickBot="1">
      <c r="A338" s="134"/>
      <c r="B338" s="137"/>
      <c r="C338" s="92" t="s">
        <v>8</v>
      </c>
      <c r="D338" s="93">
        <v>56.73</v>
      </c>
      <c r="E338" s="93">
        <v>56.73</v>
      </c>
      <c r="F338" s="93">
        <v>56.73</v>
      </c>
      <c r="G338" s="110"/>
      <c r="H338" s="94"/>
      <c r="I338" s="95"/>
      <c r="J338" s="96"/>
      <c r="K338" s="95"/>
      <c r="L338" s="96"/>
      <c r="M338" s="97"/>
    </row>
    <row r="339" spans="1:13" ht="15.75">
      <c r="A339" s="132" t="s">
        <v>222</v>
      </c>
      <c r="B339" s="135" t="s">
        <v>226</v>
      </c>
      <c r="C339" s="72" t="s">
        <v>7</v>
      </c>
      <c r="D339" s="30">
        <v>0.13</v>
      </c>
      <c r="E339" s="30">
        <v>0.13</v>
      </c>
      <c r="F339" s="30">
        <v>0.13</v>
      </c>
      <c r="G339" s="85"/>
      <c r="H339" s="30"/>
      <c r="I339" s="86"/>
      <c r="J339" s="32"/>
      <c r="K339" s="86"/>
      <c r="L339" s="32"/>
      <c r="M339" s="87"/>
    </row>
    <row r="340" spans="1:13" ht="15.75">
      <c r="A340" s="133"/>
      <c r="B340" s="136"/>
      <c r="C340" s="73" t="s">
        <v>10</v>
      </c>
      <c r="D340" s="88">
        <v>1</v>
      </c>
      <c r="E340" s="88">
        <v>1</v>
      </c>
      <c r="F340" s="82">
        <v>1</v>
      </c>
      <c r="G340" s="109"/>
      <c r="H340" s="88"/>
      <c r="I340" s="89"/>
      <c r="J340" s="90"/>
      <c r="K340" s="89"/>
      <c r="L340" s="90"/>
      <c r="M340" s="91"/>
    </row>
    <row r="341" spans="1:13" ht="16.5" thickBot="1">
      <c r="A341" s="134"/>
      <c r="B341" s="137"/>
      <c r="C341" s="92" t="s">
        <v>8</v>
      </c>
      <c r="D341" s="93">
        <v>51.37</v>
      </c>
      <c r="E341" s="93">
        <v>51.37</v>
      </c>
      <c r="F341" s="93">
        <v>51.37</v>
      </c>
      <c r="G341" s="110"/>
      <c r="H341" s="94"/>
      <c r="I341" s="95"/>
      <c r="J341" s="96"/>
      <c r="K341" s="95"/>
      <c r="L341" s="96"/>
      <c r="M341" s="97"/>
    </row>
    <row r="342" spans="1:13" ht="15.75">
      <c r="A342" s="132" t="s">
        <v>224</v>
      </c>
      <c r="B342" s="135" t="s">
        <v>227</v>
      </c>
      <c r="C342" s="72" t="s">
        <v>7</v>
      </c>
      <c r="D342" s="30">
        <v>0.13</v>
      </c>
      <c r="E342" s="30">
        <v>0.13</v>
      </c>
      <c r="F342" s="30">
        <v>0.13</v>
      </c>
      <c r="G342" s="85"/>
      <c r="H342" s="30"/>
      <c r="I342" s="86"/>
      <c r="J342" s="32"/>
      <c r="K342" s="86"/>
      <c r="L342" s="32"/>
      <c r="M342" s="87"/>
    </row>
    <row r="343" spans="1:13" ht="15.75">
      <c r="A343" s="133"/>
      <c r="B343" s="136"/>
      <c r="C343" s="73" t="s">
        <v>10</v>
      </c>
      <c r="D343" s="88">
        <v>1</v>
      </c>
      <c r="E343" s="88">
        <v>1</v>
      </c>
      <c r="F343" s="82">
        <v>1</v>
      </c>
      <c r="G343" s="109"/>
      <c r="H343" s="88"/>
      <c r="I343" s="89"/>
      <c r="J343" s="90"/>
      <c r="K343" s="89"/>
      <c r="L343" s="90"/>
      <c r="M343" s="91"/>
    </row>
    <row r="344" spans="1:13" ht="16.5" thickBot="1">
      <c r="A344" s="134"/>
      <c r="B344" s="137"/>
      <c r="C344" s="92" t="s">
        <v>8</v>
      </c>
      <c r="D344" s="93">
        <v>70.05</v>
      </c>
      <c r="E344" s="93">
        <v>70.05</v>
      </c>
      <c r="F344" s="93">
        <v>70.05</v>
      </c>
      <c r="G344" s="110"/>
      <c r="H344" s="94"/>
      <c r="I344" s="95"/>
      <c r="J344" s="96"/>
      <c r="K344" s="95"/>
      <c r="L344" s="96"/>
      <c r="M344" s="97"/>
    </row>
    <row r="345" spans="1:13" ht="15.75">
      <c r="A345" s="132" t="s">
        <v>225</v>
      </c>
      <c r="B345" s="135" t="s">
        <v>230</v>
      </c>
      <c r="C345" s="72" t="s">
        <v>7</v>
      </c>
      <c r="D345" s="30">
        <v>0.09</v>
      </c>
      <c r="E345" s="30">
        <v>0.09</v>
      </c>
      <c r="F345" s="30">
        <v>0.09</v>
      </c>
      <c r="G345" s="85"/>
      <c r="H345" s="30"/>
      <c r="I345" s="86"/>
      <c r="J345" s="32"/>
      <c r="K345" s="86"/>
      <c r="L345" s="32"/>
      <c r="M345" s="87"/>
    </row>
    <row r="346" spans="1:13" ht="15.75">
      <c r="A346" s="133"/>
      <c r="B346" s="136"/>
      <c r="C346" s="73" t="s">
        <v>10</v>
      </c>
      <c r="D346" s="88">
        <v>1</v>
      </c>
      <c r="E346" s="88">
        <v>1</v>
      </c>
      <c r="F346" s="82">
        <v>1</v>
      </c>
      <c r="G346" s="109"/>
      <c r="H346" s="88"/>
      <c r="I346" s="89"/>
      <c r="J346" s="90"/>
      <c r="K346" s="89"/>
      <c r="L346" s="90"/>
      <c r="M346" s="91"/>
    </row>
    <row r="347" spans="1:13" ht="16.5" thickBot="1">
      <c r="A347" s="134"/>
      <c r="B347" s="137"/>
      <c r="C347" s="92" t="s">
        <v>8</v>
      </c>
      <c r="D347" s="93">
        <v>55.21</v>
      </c>
      <c r="E347" s="93">
        <v>55.21</v>
      </c>
      <c r="F347" s="93">
        <v>55.21</v>
      </c>
      <c r="G347" s="110"/>
      <c r="H347" s="94"/>
      <c r="I347" s="95"/>
      <c r="J347" s="96"/>
      <c r="K347" s="95"/>
      <c r="L347" s="96"/>
      <c r="M347" s="97"/>
    </row>
    <row r="348" spans="1:13" ht="15.75">
      <c r="A348" s="132" t="s">
        <v>228</v>
      </c>
      <c r="B348" s="135" t="s">
        <v>206</v>
      </c>
      <c r="C348" s="72" t="s">
        <v>7</v>
      </c>
      <c r="D348" s="30">
        <v>0.09</v>
      </c>
      <c r="E348" s="30">
        <v>0.09</v>
      </c>
      <c r="F348" s="30">
        <v>0.09</v>
      </c>
      <c r="G348" s="85"/>
      <c r="H348" s="30"/>
      <c r="I348" s="86"/>
      <c r="J348" s="32"/>
      <c r="K348" s="86"/>
      <c r="L348" s="32"/>
      <c r="M348" s="87"/>
    </row>
    <row r="349" spans="1:13" ht="15.75">
      <c r="A349" s="133"/>
      <c r="B349" s="136"/>
      <c r="C349" s="73" t="s">
        <v>10</v>
      </c>
      <c r="D349" s="88">
        <v>1</v>
      </c>
      <c r="E349" s="88">
        <v>1</v>
      </c>
      <c r="F349" s="82">
        <v>1</v>
      </c>
      <c r="G349" s="109"/>
      <c r="H349" s="88"/>
      <c r="I349" s="89"/>
      <c r="J349" s="90"/>
      <c r="K349" s="89"/>
      <c r="L349" s="90"/>
      <c r="M349" s="91"/>
    </row>
    <row r="350" spans="1:13" ht="16.5" thickBot="1">
      <c r="A350" s="134"/>
      <c r="B350" s="137"/>
      <c r="C350" s="92" t="s">
        <v>8</v>
      </c>
      <c r="D350" s="93">
        <v>51.06</v>
      </c>
      <c r="E350" s="93">
        <v>51.06</v>
      </c>
      <c r="F350" s="93">
        <v>51.06</v>
      </c>
      <c r="G350" s="110"/>
      <c r="H350" s="94"/>
      <c r="I350" s="95"/>
      <c r="J350" s="96"/>
      <c r="K350" s="95"/>
      <c r="L350" s="96"/>
      <c r="M350" s="97"/>
    </row>
    <row r="351" spans="1:13" ht="15.75">
      <c r="A351" s="132" t="s">
        <v>229</v>
      </c>
      <c r="B351" s="135" t="s">
        <v>207</v>
      </c>
      <c r="C351" s="72" t="s">
        <v>7</v>
      </c>
      <c r="D351" s="30">
        <v>0.1</v>
      </c>
      <c r="E351" s="30">
        <v>0.1</v>
      </c>
      <c r="F351" s="30">
        <v>0.1</v>
      </c>
      <c r="G351" s="85"/>
      <c r="H351" s="30"/>
      <c r="I351" s="86"/>
      <c r="J351" s="32"/>
      <c r="K351" s="86"/>
      <c r="L351" s="32"/>
      <c r="M351" s="87"/>
    </row>
    <row r="352" spans="1:13" ht="15.75">
      <c r="A352" s="133"/>
      <c r="B352" s="136"/>
      <c r="C352" s="73" t="s">
        <v>10</v>
      </c>
      <c r="D352" s="88">
        <v>1</v>
      </c>
      <c r="E352" s="88">
        <v>1</v>
      </c>
      <c r="F352" s="82">
        <v>1</v>
      </c>
      <c r="G352" s="109"/>
      <c r="H352" s="88"/>
      <c r="I352" s="89"/>
      <c r="J352" s="90"/>
      <c r="K352" s="89"/>
      <c r="L352" s="90"/>
      <c r="M352" s="91"/>
    </row>
    <row r="353" spans="1:13" ht="16.5" thickBot="1">
      <c r="A353" s="134"/>
      <c r="B353" s="137"/>
      <c r="C353" s="92" t="s">
        <v>8</v>
      </c>
      <c r="D353" s="93">
        <v>47.46</v>
      </c>
      <c r="E353" s="93">
        <v>47.46</v>
      </c>
      <c r="F353" s="93">
        <v>47.46</v>
      </c>
      <c r="G353" s="110"/>
      <c r="H353" s="94"/>
      <c r="I353" s="95"/>
      <c r="J353" s="96"/>
      <c r="K353" s="95"/>
      <c r="L353" s="96"/>
      <c r="M353" s="97"/>
    </row>
    <row r="354" spans="1:13" ht="15.75">
      <c r="A354" s="132" t="s">
        <v>231</v>
      </c>
      <c r="B354" s="135" t="s">
        <v>234</v>
      </c>
      <c r="C354" s="72" t="s">
        <v>7</v>
      </c>
      <c r="D354" s="30">
        <v>0.09</v>
      </c>
      <c r="E354" s="30">
        <v>0.09</v>
      </c>
      <c r="F354" s="30"/>
      <c r="G354" s="30">
        <v>0.09</v>
      </c>
      <c r="H354" s="30"/>
      <c r="I354" s="86"/>
      <c r="J354" s="32"/>
      <c r="K354" s="86"/>
      <c r="L354" s="32"/>
      <c r="M354" s="87"/>
    </row>
    <row r="355" spans="1:13" ht="15.75">
      <c r="A355" s="133"/>
      <c r="B355" s="136"/>
      <c r="C355" s="73" t="s">
        <v>10</v>
      </c>
      <c r="D355" s="88">
        <v>1</v>
      </c>
      <c r="E355" s="88">
        <v>1</v>
      </c>
      <c r="F355" s="82"/>
      <c r="G355" s="82">
        <v>1</v>
      </c>
      <c r="H355" s="88"/>
      <c r="I355" s="89"/>
      <c r="J355" s="90"/>
      <c r="K355" s="89"/>
      <c r="L355" s="90"/>
      <c r="M355" s="91"/>
    </row>
    <row r="356" spans="1:13" ht="16.5" thickBot="1">
      <c r="A356" s="134"/>
      <c r="B356" s="137"/>
      <c r="C356" s="92" t="s">
        <v>8</v>
      </c>
      <c r="D356" s="93">
        <v>84</v>
      </c>
      <c r="E356" s="93">
        <v>84</v>
      </c>
      <c r="F356" s="93"/>
      <c r="G356" s="93">
        <v>84</v>
      </c>
      <c r="H356" s="94"/>
      <c r="I356" s="95"/>
      <c r="J356" s="96"/>
      <c r="K356" s="95"/>
      <c r="L356" s="96"/>
      <c r="M356" s="97"/>
    </row>
    <row r="357" spans="1:13" ht="15.75">
      <c r="A357" s="132" t="s">
        <v>232</v>
      </c>
      <c r="B357" s="135" t="s">
        <v>247</v>
      </c>
      <c r="C357" s="72" t="s">
        <v>7</v>
      </c>
      <c r="D357" s="30">
        <v>0.16</v>
      </c>
      <c r="E357" s="30">
        <v>0.16</v>
      </c>
      <c r="F357" s="30"/>
      <c r="G357" s="30">
        <v>0.16</v>
      </c>
      <c r="H357" s="30"/>
      <c r="I357" s="86"/>
      <c r="J357" s="32"/>
      <c r="K357" s="86"/>
      <c r="L357" s="32"/>
      <c r="M357" s="87"/>
    </row>
    <row r="358" spans="1:13" ht="15.75">
      <c r="A358" s="133"/>
      <c r="B358" s="136"/>
      <c r="C358" s="73" t="s">
        <v>10</v>
      </c>
      <c r="D358" s="88">
        <v>1</v>
      </c>
      <c r="E358" s="88">
        <v>1</v>
      </c>
      <c r="F358" s="82"/>
      <c r="G358" s="82">
        <v>1</v>
      </c>
      <c r="H358" s="88"/>
      <c r="I358" s="89"/>
      <c r="J358" s="90"/>
      <c r="K358" s="89"/>
      <c r="L358" s="90"/>
      <c r="M358" s="91"/>
    </row>
    <row r="359" spans="1:13" ht="16.5" thickBot="1">
      <c r="A359" s="134"/>
      <c r="B359" s="137"/>
      <c r="C359" s="92" t="s">
        <v>8</v>
      </c>
      <c r="D359" s="93">
        <v>86.99</v>
      </c>
      <c r="E359" s="93">
        <v>86.99</v>
      </c>
      <c r="F359" s="93"/>
      <c r="G359" s="93">
        <v>86.99</v>
      </c>
      <c r="H359" s="94"/>
      <c r="I359" s="95"/>
      <c r="J359" s="96"/>
      <c r="K359" s="95"/>
      <c r="L359" s="96"/>
      <c r="M359" s="97"/>
    </row>
    <row r="360" spans="1:13" ht="15.75">
      <c r="A360" s="132" t="s">
        <v>233</v>
      </c>
      <c r="B360" s="135" t="s">
        <v>237</v>
      </c>
      <c r="C360" s="72" t="s">
        <v>7</v>
      </c>
      <c r="D360" s="30">
        <v>0.25</v>
      </c>
      <c r="E360" s="30">
        <v>0.25</v>
      </c>
      <c r="F360" s="30"/>
      <c r="G360" s="30">
        <v>0.25</v>
      </c>
      <c r="H360" s="30"/>
      <c r="I360" s="86"/>
      <c r="J360" s="32"/>
      <c r="K360" s="86"/>
      <c r="L360" s="32"/>
      <c r="M360" s="87"/>
    </row>
    <row r="361" spans="1:13" ht="15.75">
      <c r="A361" s="133"/>
      <c r="B361" s="136"/>
      <c r="C361" s="73" t="s">
        <v>10</v>
      </c>
      <c r="D361" s="88">
        <v>1</v>
      </c>
      <c r="E361" s="88">
        <v>1</v>
      </c>
      <c r="F361" s="82"/>
      <c r="G361" s="82">
        <v>1</v>
      </c>
      <c r="H361" s="88"/>
      <c r="I361" s="89"/>
      <c r="J361" s="90"/>
      <c r="K361" s="89"/>
      <c r="L361" s="90"/>
      <c r="M361" s="91"/>
    </row>
    <row r="362" spans="1:13" ht="16.5" thickBot="1">
      <c r="A362" s="134"/>
      <c r="B362" s="137"/>
      <c r="C362" s="92" t="s">
        <v>8</v>
      </c>
      <c r="D362" s="93">
        <v>165.55</v>
      </c>
      <c r="E362" s="93">
        <v>165.55</v>
      </c>
      <c r="F362" s="93"/>
      <c r="G362" s="93">
        <v>165.55</v>
      </c>
      <c r="H362" s="94"/>
      <c r="I362" s="95"/>
      <c r="J362" s="96"/>
      <c r="K362" s="95"/>
      <c r="L362" s="96"/>
      <c r="M362" s="97"/>
    </row>
    <row r="363" spans="1:13" ht="15.75">
      <c r="A363" s="132" t="s">
        <v>235</v>
      </c>
      <c r="B363" s="135" t="s">
        <v>239</v>
      </c>
      <c r="C363" s="72" t="s">
        <v>7</v>
      </c>
      <c r="D363" s="30">
        <v>0.3</v>
      </c>
      <c r="E363" s="30">
        <v>0.3</v>
      </c>
      <c r="F363" s="30"/>
      <c r="G363" s="30">
        <v>0.3</v>
      </c>
      <c r="H363" s="30"/>
      <c r="I363" s="86"/>
      <c r="J363" s="32"/>
      <c r="K363" s="86"/>
      <c r="L363" s="32"/>
      <c r="M363" s="87"/>
    </row>
    <row r="364" spans="1:13" ht="15.75">
      <c r="A364" s="133"/>
      <c r="B364" s="136"/>
      <c r="C364" s="73" t="s">
        <v>10</v>
      </c>
      <c r="D364" s="88">
        <v>1</v>
      </c>
      <c r="E364" s="88">
        <v>1</v>
      </c>
      <c r="F364" s="82"/>
      <c r="G364" s="82">
        <v>1</v>
      </c>
      <c r="H364" s="88"/>
      <c r="I364" s="89"/>
      <c r="J364" s="90"/>
      <c r="K364" s="89"/>
      <c r="L364" s="90"/>
      <c r="M364" s="91"/>
    </row>
    <row r="365" spans="1:13" ht="16.5" thickBot="1">
      <c r="A365" s="134"/>
      <c r="B365" s="137"/>
      <c r="C365" s="92" t="s">
        <v>8</v>
      </c>
      <c r="D365" s="93">
        <v>171.06</v>
      </c>
      <c r="E365" s="93">
        <v>171.06</v>
      </c>
      <c r="F365" s="93"/>
      <c r="G365" s="93">
        <v>171.06</v>
      </c>
      <c r="H365" s="94"/>
      <c r="I365" s="95"/>
      <c r="J365" s="96"/>
      <c r="K365" s="95"/>
      <c r="L365" s="96"/>
      <c r="M365" s="97"/>
    </row>
    <row r="366" spans="1:13" ht="15.75">
      <c r="A366" s="132" t="s">
        <v>236</v>
      </c>
      <c r="B366" s="135" t="s">
        <v>241</v>
      </c>
      <c r="C366" s="72" t="s">
        <v>7</v>
      </c>
      <c r="D366" s="30">
        <v>0.3</v>
      </c>
      <c r="E366" s="30">
        <v>0.3</v>
      </c>
      <c r="F366" s="30"/>
      <c r="G366" s="30">
        <v>0.3</v>
      </c>
      <c r="H366" s="30"/>
      <c r="I366" s="86"/>
      <c r="J366" s="32"/>
      <c r="K366" s="86"/>
      <c r="L366" s="32"/>
      <c r="M366" s="87"/>
    </row>
    <row r="367" spans="1:13" ht="15.75">
      <c r="A367" s="133"/>
      <c r="B367" s="136"/>
      <c r="C367" s="73" t="s">
        <v>10</v>
      </c>
      <c r="D367" s="88">
        <v>1</v>
      </c>
      <c r="E367" s="88">
        <v>1</v>
      </c>
      <c r="F367" s="82"/>
      <c r="G367" s="82">
        <v>1</v>
      </c>
      <c r="H367" s="88"/>
      <c r="I367" s="89"/>
      <c r="J367" s="90"/>
      <c r="K367" s="89"/>
      <c r="L367" s="90"/>
      <c r="M367" s="91"/>
    </row>
    <row r="368" spans="1:13" ht="16.5" thickBot="1">
      <c r="A368" s="134"/>
      <c r="B368" s="137"/>
      <c r="C368" s="92" t="s">
        <v>8</v>
      </c>
      <c r="D368" s="93">
        <v>182.4</v>
      </c>
      <c r="E368" s="93">
        <v>182.4</v>
      </c>
      <c r="F368" s="93"/>
      <c r="G368" s="93">
        <v>182.4</v>
      </c>
      <c r="H368" s="94"/>
      <c r="I368" s="95"/>
      <c r="J368" s="96"/>
      <c r="K368" s="95"/>
      <c r="L368" s="96"/>
      <c r="M368" s="97"/>
    </row>
    <row r="369" spans="1:13" ht="15.75">
      <c r="A369" s="132" t="s">
        <v>238</v>
      </c>
      <c r="B369" s="135" t="s">
        <v>243</v>
      </c>
      <c r="C369" s="72" t="s">
        <v>7</v>
      </c>
      <c r="D369" s="30">
        <v>0.3</v>
      </c>
      <c r="E369" s="30">
        <v>0.3</v>
      </c>
      <c r="F369" s="30"/>
      <c r="G369" s="30">
        <v>0.3</v>
      </c>
      <c r="H369" s="30"/>
      <c r="I369" s="86"/>
      <c r="J369" s="32"/>
      <c r="K369" s="86"/>
      <c r="L369" s="32"/>
      <c r="M369" s="87"/>
    </row>
    <row r="370" spans="1:13" ht="15.75">
      <c r="A370" s="133"/>
      <c r="B370" s="136"/>
      <c r="C370" s="73" t="s">
        <v>10</v>
      </c>
      <c r="D370" s="88">
        <v>1</v>
      </c>
      <c r="E370" s="88">
        <v>1</v>
      </c>
      <c r="F370" s="82"/>
      <c r="G370" s="82">
        <v>1</v>
      </c>
      <c r="H370" s="88"/>
      <c r="I370" s="89"/>
      <c r="J370" s="90"/>
      <c r="K370" s="89"/>
      <c r="L370" s="90"/>
      <c r="M370" s="91"/>
    </row>
    <row r="371" spans="1:13" ht="16.5" thickBot="1">
      <c r="A371" s="134"/>
      <c r="B371" s="137"/>
      <c r="C371" s="92" t="s">
        <v>8</v>
      </c>
      <c r="D371" s="93">
        <v>133.86</v>
      </c>
      <c r="E371" s="93">
        <v>133.86</v>
      </c>
      <c r="F371" s="93"/>
      <c r="G371" s="93">
        <v>133.86</v>
      </c>
      <c r="H371" s="94"/>
      <c r="I371" s="95"/>
      <c r="J371" s="96"/>
      <c r="K371" s="95"/>
      <c r="L371" s="96"/>
      <c r="M371" s="97"/>
    </row>
    <row r="372" spans="1:13" ht="15.75">
      <c r="A372" s="132" t="s">
        <v>240</v>
      </c>
      <c r="B372" s="135" t="s">
        <v>245</v>
      </c>
      <c r="C372" s="72" t="s">
        <v>7</v>
      </c>
      <c r="D372" s="30">
        <v>0.3</v>
      </c>
      <c r="E372" s="30">
        <v>0.3</v>
      </c>
      <c r="F372" s="30"/>
      <c r="G372" s="30">
        <v>0.3</v>
      </c>
      <c r="H372" s="30"/>
      <c r="I372" s="86"/>
      <c r="J372" s="32"/>
      <c r="K372" s="86"/>
      <c r="L372" s="32"/>
      <c r="M372" s="87"/>
    </row>
    <row r="373" spans="1:13" ht="15.75">
      <c r="A373" s="133"/>
      <c r="B373" s="136"/>
      <c r="C373" s="73" t="s">
        <v>10</v>
      </c>
      <c r="D373" s="88">
        <v>1</v>
      </c>
      <c r="E373" s="88">
        <v>1</v>
      </c>
      <c r="F373" s="82"/>
      <c r="G373" s="82">
        <v>1</v>
      </c>
      <c r="H373" s="88"/>
      <c r="I373" s="89"/>
      <c r="J373" s="90"/>
      <c r="K373" s="89"/>
      <c r="L373" s="90"/>
      <c r="M373" s="91"/>
    </row>
    <row r="374" spans="1:13" ht="16.5" thickBot="1">
      <c r="A374" s="134"/>
      <c r="B374" s="137"/>
      <c r="C374" s="92" t="s">
        <v>8</v>
      </c>
      <c r="D374" s="93">
        <v>219.42</v>
      </c>
      <c r="E374" s="93">
        <v>219.42</v>
      </c>
      <c r="F374" s="93"/>
      <c r="G374" s="93">
        <v>219.42</v>
      </c>
      <c r="H374" s="94"/>
      <c r="I374" s="95"/>
      <c r="J374" s="96"/>
      <c r="K374" s="95"/>
      <c r="L374" s="96"/>
      <c r="M374" s="97"/>
    </row>
    <row r="375" spans="1:13" ht="15.75">
      <c r="A375" s="75"/>
      <c r="B375" s="42"/>
      <c r="C375" s="78" t="s">
        <v>7</v>
      </c>
      <c r="D375" s="114">
        <f>D330+D333+D336+D339+D342+D345+D348+D351+D354+D357+D360+D363+D366+D369+D372</f>
        <v>2.6299999999999994</v>
      </c>
      <c r="E375" s="114">
        <f>F375+G375</f>
        <v>2.63</v>
      </c>
      <c r="F375" s="114">
        <f>F330+F333+F336+F339+F342+F345+F348+F351</f>
        <v>0.9299999999999999</v>
      </c>
      <c r="G375" s="114">
        <f>G354+G357+G360+G363+G366+G369+G372</f>
        <v>1.7000000000000002</v>
      </c>
      <c r="H375" s="42"/>
      <c r="I375" s="34"/>
      <c r="J375" s="34"/>
      <c r="K375" s="34"/>
      <c r="L375" s="34"/>
      <c r="M375" s="34"/>
    </row>
    <row r="376" spans="1:13" ht="15.75">
      <c r="A376" s="76"/>
      <c r="B376" s="35"/>
      <c r="C376" s="66" t="s">
        <v>10</v>
      </c>
      <c r="D376" s="82">
        <f>D331+D334+D337+D340+D343+D346+D349+D352+D355+D358+D361+D364+D367+D370+D373</f>
        <v>15</v>
      </c>
      <c r="E376" s="82">
        <f>F376+G376</f>
        <v>15</v>
      </c>
      <c r="F376" s="82">
        <f>F331+F334+F337+F340+F343+F346+F349+F352</f>
        <v>8</v>
      </c>
      <c r="G376" s="82">
        <f>G355+G358+G361+G364+G367+G370+G373</f>
        <v>7</v>
      </c>
      <c r="H376" s="38"/>
      <c r="I376" s="35"/>
      <c r="J376" s="35"/>
      <c r="K376" s="35"/>
      <c r="L376" s="35"/>
      <c r="M376" s="35"/>
    </row>
    <row r="377" spans="1:13" ht="16.5" thickBot="1">
      <c r="A377" s="77"/>
      <c r="B377" s="37"/>
      <c r="C377" s="79" t="s">
        <v>8</v>
      </c>
      <c r="D377" s="112">
        <f>D332+D335+D338+D341+D344+D347+D350+D353+D356+D359+D362+D365+D368+D371+D374</f>
        <v>1463.8600000000001</v>
      </c>
      <c r="E377" s="112">
        <f>F377+G377</f>
        <v>1463.86</v>
      </c>
      <c r="F377" s="112">
        <f>F332+F335+F338+F341+F344+F347+F350+F353</f>
        <v>420.5799999999999</v>
      </c>
      <c r="G377" s="112">
        <f>G356+G359+G362+G365+G368+G371+G374</f>
        <v>1043.28</v>
      </c>
      <c r="H377" s="49"/>
      <c r="I377" s="37"/>
      <c r="J377" s="37"/>
      <c r="K377" s="37"/>
      <c r="L377" s="37"/>
      <c r="M377" s="37"/>
    </row>
    <row r="378" spans="1:13" ht="21" thickBot="1">
      <c r="A378" s="138" t="s">
        <v>246</v>
      </c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40"/>
    </row>
    <row r="379" spans="1:13" ht="15.75">
      <c r="A379" s="132" t="s">
        <v>242</v>
      </c>
      <c r="B379" s="135" t="s">
        <v>249</v>
      </c>
      <c r="C379" s="72" t="s">
        <v>7</v>
      </c>
      <c r="D379" s="30">
        <v>0.11</v>
      </c>
      <c r="E379" s="30">
        <v>0.11</v>
      </c>
      <c r="F379" s="30">
        <v>0.11</v>
      </c>
      <c r="G379" s="85"/>
      <c r="H379" s="30"/>
      <c r="I379" s="86"/>
      <c r="J379" s="32"/>
      <c r="K379" s="86"/>
      <c r="L379" s="32"/>
      <c r="M379" s="87"/>
    </row>
    <row r="380" spans="1:13" ht="15.75">
      <c r="A380" s="133"/>
      <c r="B380" s="136"/>
      <c r="C380" s="73" t="s">
        <v>10</v>
      </c>
      <c r="D380" s="88">
        <v>1</v>
      </c>
      <c r="E380" s="88">
        <v>1</v>
      </c>
      <c r="F380" s="82">
        <v>1</v>
      </c>
      <c r="G380" s="109"/>
      <c r="H380" s="88"/>
      <c r="I380" s="89"/>
      <c r="J380" s="90"/>
      <c r="K380" s="89"/>
      <c r="L380" s="90"/>
      <c r="M380" s="91"/>
    </row>
    <row r="381" spans="1:13" ht="16.5" thickBot="1">
      <c r="A381" s="134"/>
      <c r="B381" s="137"/>
      <c r="C381" s="92" t="s">
        <v>8</v>
      </c>
      <c r="D381" s="93">
        <v>60.37</v>
      </c>
      <c r="E381" s="93">
        <v>60.37</v>
      </c>
      <c r="F381" s="93">
        <v>60.37</v>
      </c>
      <c r="G381" s="110"/>
      <c r="H381" s="94"/>
      <c r="I381" s="95"/>
      <c r="J381" s="96"/>
      <c r="K381" s="95"/>
      <c r="L381" s="96"/>
      <c r="M381" s="97"/>
    </row>
    <row r="382" spans="1:13" ht="15.75">
      <c r="A382" s="132" t="s">
        <v>244</v>
      </c>
      <c r="B382" s="135" t="s">
        <v>251</v>
      </c>
      <c r="C382" s="72" t="s">
        <v>7</v>
      </c>
      <c r="D382" s="30">
        <v>0.11</v>
      </c>
      <c r="E382" s="30">
        <v>0.11</v>
      </c>
      <c r="F382" s="30">
        <v>0.11</v>
      </c>
      <c r="G382" s="85"/>
      <c r="H382" s="30"/>
      <c r="I382" s="86"/>
      <c r="J382" s="32"/>
      <c r="K382" s="86"/>
      <c r="L382" s="32"/>
      <c r="M382" s="87"/>
    </row>
    <row r="383" spans="1:13" ht="15.75">
      <c r="A383" s="133"/>
      <c r="B383" s="136"/>
      <c r="C383" s="73" t="s">
        <v>10</v>
      </c>
      <c r="D383" s="88">
        <v>1</v>
      </c>
      <c r="E383" s="88">
        <v>1</v>
      </c>
      <c r="F383" s="82">
        <v>1</v>
      </c>
      <c r="G383" s="109"/>
      <c r="H383" s="88"/>
      <c r="I383" s="89"/>
      <c r="J383" s="90"/>
      <c r="K383" s="89"/>
      <c r="L383" s="90"/>
      <c r="M383" s="91"/>
    </row>
    <row r="384" spans="1:13" ht="16.5" thickBot="1">
      <c r="A384" s="134"/>
      <c r="B384" s="137"/>
      <c r="C384" s="92" t="s">
        <v>8</v>
      </c>
      <c r="D384" s="93">
        <v>67.48</v>
      </c>
      <c r="E384" s="93">
        <v>67.48</v>
      </c>
      <c r="F384" s="93">
        <v>67.48</v>
      </c>
      <c r="G384" s="110"/>
      <c r="H384" s="94"/>
      <c r="I384" s="95"/>
      <c r="J384" s="96"/>
      <c r="K384" s="95"/>
      <c r="L384" s="96"/>
      <c r="M384" s="97"/>
    </row>
    <row r="385" spans="1:13" ht="15.75">
      <c r="A385" s="132" t="s">
        <v>248</v>
      </c>
      <c r="B385" s="135" t="s">
        <v>253</v>
      </c>
      <c r="C385" s="72" t="s">
        <v>7</v>
      </c>
      <c r="D385" s="30">
        <v>0.11</v>
      </c>
      <c r="E385" s="30">
        <v>0.11</v>
      </c>
      <c r="F385" s="30">
        <v>0.11</v>
      </c>
      <c r="G385" s="85"/>
      <c r="H385" s="30"/>
      <c r="I385" s="86"/>
      <c r="J385" s="32"/>
      <c r="K385" s="86"/>
      <c r="L385" s="32"/>
      <c r="M385" s="87"/>
    </row>
    <row r="386" spans="1:13" ht="15.75">
      <c r="A386" s="133"/>
      <c r="B386" s="136"/>
      <c r="C386" s="73" t="s">
        <v>10</v>
      </c>
      <c r="D386" s="88">
        <v>1</v>
      </c>
      <c r="E386" s="88">
        <v>1</v>
      </c>
      <c r="F386" s="82">
        <v>1</v>
      </c>
      <c r="G386" s="109"/>
      <c r="H386" s="88"/>
      <c r="I386" s="89"/>
      <c r="J386" s="90"/>
      <c r="K386" s="89"/>
      <c r="L386" s="90"/>
      <c r="M386" s="91"/>
    </row>
    <row r="387" spans="1:13" ht="16.5" thickBot="1">
      <c r="A387" s="134"/>
      <c r="B387" s="137"/>
      <c r="C387" s="92" t="s">
        <v>8</v>
      </c>
      <c r="D387" s="93">
        <v>60.84</v>
      </c>
      <c r="E387" s="93">
        <v>60.84</v>
      </c>
      <c r="F387" s="93">
        <v>60.84</v>
      </c>
      <c r="G387" s="110"/>
      <c r="H387" s="94"/>
      <c r="I387" s="95"/>
      <c r="J387" s="96"/>
      <c r="K387" s="95"/>
      <c r="L387" s="96"/>
      <c r="M387" s="97"/>
    </row>
    <row r="388" spans="1:13" ht="15.75">
      <c r="A388" s="132" t="s">
        <v>250</v>
      </c>
      <c r="B388" s="135" t="s">
        <v>255</v>
      </c>
      <c r="C388" s="72" t="s">
        <v>7</v>
      </c>
      <c r="D388" s="30">
        <v>0.11</v>
      </c>
      <c r="E388" s="30">
        <v>0.11</v>
      </c>
      <c r="F388" s="30">
        <v>0.11</v>
      </c>
      <c r="G388" s="85"/>
      <c r="H388" s="30"/>
      <c r="I388" s="86"/>
      <c r="J388" s="32"/>
      <c r="K388" s="86"/>
      <c r="L388" s="32"/>
      <c r="M388" s="87"/>
    </row>
    <row r="389" spans="1:13" ht="15.75">
      <c r="A389" s="133"/>
      <c r="B389" s="136"/>
      <c r="C389" s="73" t="s">
        <v>10</v>
      </c>
      <c r="D389" s="88">
        <v>1</v>
      </c>
      <c r="E389" s="88">
        <v>1</v>
      </c>
      <c r="F389" s="82">
        <v>1</v>
      </c>
      <c r="G389" s="109"/>
      <c r="H389" s="88"/>
      <c r="I389" s="89"/>
      <c r="J389" s="90"/>
      <c r="K389" s="89"/>
      <c r="L389" s="90"/>
      <c r="M389" s="91"/>
    </row>
    <row r="390" spans="1:13" ht="16.5" thickBot="1">
      <c r="A390" s="134"/>
      <c r="B390" s="137"/>
      <c r="C390" s="92" t="s">
        <v>8</v>
      </c>
      <c r="D390" s="93">
        <v>58.24</v>
      </c>
      <c r="E390" s="93">
        <v>58.24</v>
      </c>
      <c r="F390" s="93">
        <v>58.24</v>
      </c>
      <c r="G390" s="110"/>
      <c r="H390" s="94"/>
      <c r="I390" s="95"/>
      <c r="J390" s="96"/>
      <c r="K390" s="95"/>
      <c r="L390" s="96"/>
      <c r="M390" s="97"/>
    </row>
    <row r="391" spans="1:13" ht="15.75">
      <c r="A391" s="132" t="s">
        <v>252</v>
      </c>
      <c r="B391" s="135" t="s">
        <v>257</v>
      </c>
      <c r="C391" s="72" t="s">
        <v>7</v>
      </c>
      <c r="D391" s="30">
        <v>0.11</v>
      </c>
      <c r="E391" s="30">
        <v>0.11</v>
      </c>
      <c r="F391" s="30">
        <v>0.11</v>
      </c>
      <c r="G391" s="85"/>
      <c r="H391" s="30"/>
      <c r="I391" s="86"/>
      <c r="J391" s="32"/>
      <c r="K391" s="86"/>
      <c r="L391" s="32"/>
      <c r="M391" s="87"/>
    </row>
    <row r="392" spans="1:13" ht="15.75">
      <c r="A392" s="133"/>
      <c r="B392" s="136"/>
      <c r="C392" s="73" t="s">
        <v>10</v>
      </c>
      <c r="D392" s="88">
        <v>1</v>
      </c>
      <c r="E392" s="88">
        <v>1</v>
      </c>
      <c r="F392" s="82">
        <v>1</v>
      </c>
      <c r="G392" s="109"/>
      <c r="H392" s="88"/>
      <c r="I392" s="89"/>
      <c r="J392" s="90"/>
      <c r="K392" s="89"/>
      <c r="L392" s="90"/>
      <c r="M392" s="91"/>
    </row>
    <row r="393" spans="1:13" ht="16.5" thickBot="1">
      <c r="A393" s="134"/>
      <c r="B393" s="137"/>
      <c r="C393" s="92" t="s">
        <v>8</v>
      </c>
      <c r="D393" s="93">
        <v>64.86</v>
      </c>
      <c r="E393" s="93">
        <v>64.86</v>
      </c>
      <c r="F393" s="93">
        <v>64.86</v>
      </c>
      <c r="G393" s="110"/>
      <c r="H393" s="94"/>
      <c r="I393" s="95"/>
      <c r="J393" s="96"/>
      <c r="K393" s="95"/>
      <c r="L393" s="96"/>
      <c r="M393" s="97"/>
    </row>
    <row r="394" spans="1:13" ht="15.75">
      <c r="A394" s="132" t="s">
        <v>254</v>
      </c>
      <c r="B394" s="135" t="s">
        <v>259</v>
      </c>
      <c r="C394" s="72" t="s">
        <v>7</v>
      </c>
      <c r="D394" s="113">
        <v>0.09</v>
      </c>
      <c r="E394" s="113">
        <v>0.09</v>
      </c>
      <c r="F394" s="113">
        <v>0.09</v>
      </c>
      <c r="G394" s="85"/>
      <c r="H394" s="30"/>
      <c r="I394" s="86"/>
      <c r="J394" s="32"/>
      <c r="K394" s="86"/>
      <c r="L394" s="32"/>
      <c r="M394" s="87"/>
    </row>
    <row r="395" spans="1:13" ht="15.75">
      <c r="A395" s="133"/>
      <c r="B395" s="136"/>
      <c r="C395" s="73" t="s">
        <v>10</v>
      </c>
      <c r="D395" s="88">
        <v>1</v>
      </c>
      <c r="E395" s="88">
        <v>1</v>
      </c>
      <c r="F395" s="82">
        <v>1</v>
      </c>
      <c r="G395" s="109"/>
      <c r="H395" s="88"/>
      <c r="I395" s="89"/>
      <c r="J395" s="90"/>
      <c r="K395" s="89"/>
      <c r="L395" s="90"/>
      <c r="M395" s="91"/>
    </row>
    <row r="396" spans="1:13" ht="16.5" thickBot="1">
      <c r="A396" s="134"/>
      <c r="B396" s="137"/>
      <c r="C396" s="92" t="s">
        <v>8</v>
      </c>
      <c r="D396" s="93">
        <v>48.95</v>
      </c>
      <c r="E396" s="93">
        <v>48.95</v>
      </c>
      <c r="F396" s="93">
        <v>48.95</v>
      </c>
      <c r="G396" s="110"/>
      <c r="H396" s="94"/>
      <c r="I396" s="95"/>
      <c r="J396" s="96"/>
      <c r="K396" s="95"/>
      <c r="L396" s="96"/>
      <c r="M396" s="97"/>
    </row>
    <row r="397" spans="1:13" ht="15.75">
      <c r="A397" s="132" t="s">
        <v>256</v>
      </c>
      <c r="B397" s="135" t="s">
        <v>261</v>
      </c>
      <c r="C397" s="72" t="s">
        <v>7</v>
      </c>
      <c r="D397" s="113">
        <v>0.1</v>
      </c>
      <c r="E397" s="113">
        <v>0.1</v>
      </c>
      <c r="F397" s="113">
        <v>0.1</v>
      </c>
      <c r="G397" s="85"/>
      <c r="H397" s="30"/>
      <c r="I397" s="86"/>
      <c r="J397" s="32"/>
      <c r="K397" s="86"/>
      <c r="L397" s="32"/>
      <c r="M397" s="87"/>
    </row>
    <row r="398" spans="1:13" ht="15.75">
      <c r="A398" s="133"/>
      <c r="B398" s="136"/>
      <c r="C398" s="73" t="s">
        <v>10</v>
      </c>
      <c r="D398" s="88">
        <v>1</v>
      </c>
      <c r="E398" s="88">
        <v>1</v>
      </c>
      <c r="F398" s="82">
        <v>1</v>
      </c>
      <c r="G398" s="109"/>
      <c r="H398" s="88"/>
      <c r="I398" s="89"/>
      <c r="J398" s="90"/>
      <c r="K398" s="89"/>
      <c r="L398" s="90"/>
      <c r="M398" s="91"/>
    </row>
    <row r="399" spans="1:13" ht="16.5" thickBot="1">
      <c r="A399" s="134"/>
      <c r="B399" s="137"/>
      <c r="C399" s="92" t="s">
        <v>8</v>
      </c>
      <c r="D399" s="93">
        <v>54.89</v>
      </c>
      <c r="E399" s="93">
        <v>54.89</v>
      </c>
      <c r="F399" s="93">
        <v>54.89</v>
      </c>
      <c r="G399" s="110"/>
      <c r="H399" s="94"/>
      <c r="I399" s="95"/>
      <c r="J399" s="96"/>
      <c r="K399" s="95"/>
      <c r="L399" s="96"/>
      <c r="M399" s="97"/>
    </row>
    <row r="400" spans="1:13" ht="15.75">
      <c r="A400" s="132" t="s">
        <v>258</v>
      </c>
      <c r="B400" s="135" t="s">
        <v>263</v>
      </c>
      <c r="C400" s="72" t="s">
        <v>7</v>
      </c>
      <c r="D400" s="113">
        <v>0.14</v>
      </c>
      <c r="E400" s="113">
        <v>0.14</v>
      </c>
      <c r="F400" s="113">
        <v>0.14</v>
      </c>
      <c r="G400" s="85"/>
      <c r="H400" s="30"/>
      <c r="I400" s="86"/>
      <c r="J400" s="32"/>
      <c r="K400" s="86"/>
      <c r="L400" s="32"/>
      <c r="M400" s="87"/>
    </row>
    <row r="401" spans="1:13" ht="15.75">
      <c r="A401" s="133"/>
      <c r="B401" s="136"/>
      <c r="C401" s="73" t="s">
        <v>10</v>
      </c>
      <c r="D401" s="88">
        <v>1</v>
      </c>
      <c r="E401" s="88">
        <v>1</v>
      </c>
      <c r="F401" s="82">
        <v>1</v>
      </c>
      <c r="G401" s="109"/>
      <c r="H401" s="88"/>
      <c r="I401" s="89"/>
      <c r="J401" s="90"/>
      <c r="K401" s="89"/>
      <c r="L401" s="90"/>
      <c r="M401" s="91"/>
    </row>
    <row r="402" spans="1:13" ht="16.5" thickBot="1">
      <c r="A402" s="134"/>
      <c r="B402" s="137"/>
      <c r="C402" s="92" t="s">
        <v>8</v>
      </c>
      <c r="D402" s="93">
        <v>62.67</v>
      </c>
      <c r="E402" s="93">
        <v>62.67</v>
      </c>
      <c r="F402" s="93">
        <v>62.67</v>
      </c>
      <c r="G402" s="110"/>
      <c r="H402" s="94"/>
      <c r="I402" s="95"/>
      <c r="J402" s="96"/>
      <c r="K402" s="95"/>
      <c r="L402" s="96"/>
      <c r="M402" s="97"/>
    </row>
    <row r="403" spans="1:13" ht="15.75">
      <c r="A403" s="132" t="s">
        <v>260</v>
      </c>
      <c r="B403" s="135" t="s">
        <v>265</v>
      </c>
      <c r="C403" s="72" t="s">
        <v>7</v>
      </c>
      <c r="D403" s="113">
        <v>0.08</v>
      </c>
      <c r="E403" s="113">
        <v>0.08</v>
      </c>
      <c r="F403" s="113">
        <v>0.08</v>
      </c>
      <c r="G403" s="85"/>
      <c r="H403" s="30"/>
      <c r="I403" s="86"/>
      <c r="J403" s="32"/>
      <c r="K403" s="86"/>
      <c r="L403" s="32"/>
      <c r="M403" s="87"/>
    </row>
    <row r="404" spans="1:13" ht="15.75">
      <c r="A404" s="133"/>
      <c r="B404" s="136"/>
      <c r="C404" s="73" t="s">
        <v>10</v>
      </c>
      <c r="D404" s="88">
        <v>1</v>
      </c>
      <c r="E404" s="88">
        <v>1</v>
      </c>
      <c r="F404" s="82">
        <v>1</v>
      </c>
      <c r="G404" s="109"/>
      <c r="H404" s="88"/>
      <c r="I404" s="89"/>
      <c r="J404" s="90"/>
      <c r="K404" s="89"/>
      <c r="L404" s="90"/>
      <c r="M404" s="91"/>
    </row>
    <row r="405" spans="1:13" ht="16.5" thickBot="1">
      <c r="A405" s="134"/>
      <c r="B405" s="137"/>
      <c r="C405" s="92" t="s">
        <v>8</v>
      </c>
      <c r="D405" s="93">
        <v>47.87</v>
      </c>
      <c r="E405" s="93">
        <v>47.87</v>
      </c>
      <c r="F405" s="93">
        <v>47.87</v>
      </c>
      <c r="G405" s="110"/>
      <c r="H405" s="94"/>
      <c r="I405" s="95"/>
      <c r="J405" s="96"/>
      <c r="K405" s="95"/>
      <c r="L405" s="96"/>
      <c r="M405" s="97"/>
    </row>
    <row r="406" spans="1:13" ht="15.75">
      <c r="A406" s="132" t="s">
        <v>262</v>
      </c>
      <c r="B406" s="135" t="s">
        <v>267</v>
      </c>
      <c r="C406" s="72" t="s">
        <v>7</v>
      </c>
      <c r="D406" s="113">
        <v>0.09</v>
      </c>
      <c r="E406" s="113">
        <v>0.09</v>
      </c>
      <c r="F406" s="113">
        <v>0.09</v>
      </c>
      <c r="G406" s="85"/>
      <c r="H406" s="30"/>
      <c r="I406" s="86"/>
      <c r="J406" s="32"/>
      <c r="K406" s="86"/>
      <c r="L406" s="32"/>
      <c r="M406" s="87"/>
    </row>
    <row r="407" spans="1:13" ht="15.75">
      <c r="A407" s="133"/>
      <c r="B407" s="136"/>
      <c r="C407" s="73" t="s">
        <v>10</v>
      </c>
      <c r="D407" s="88">
        <v>1</v>
      </c>
      <c r="E407" s="88">
        <v>1</v>
      </c>
      <c r="F407" s="82">
        <v>1</v>
      </c>
      <c r="G407" s="109"/>
      <c r="H407" s="88"/>
      <c r="I407" s="89"/>
      <c r="J407" s="90"/>
      <c r="K407" s="89"/>
      <c r="L407" s="90"/>
      <c r="M407" s="91"/>
    </row>
    <row r="408" spans="1:13" ht="16.5" thickBot="1">
      <c r="A408" s="134"/>
      <c r="B408" s="137"/>
      <c r="C408" s="92" t="s">
        <v>8</v>
      </c>
      <c r="D408" s="93">
        <v>45.93</v>
      </c>
      <c r="E408" s="93">
        <v>45.93</v>
      </c>
      <c r="F408" s="93">
        <v>45.93</v>
      </c>
      <c r="G408" s="110"/>
      <c r="H408" s="94"/>
      <c r="I408" s="95"/>
      <c r="J408" s="96"/>
      <c r="K408" s="95"/>
      <c r="L408" s="96"/>
      <c r="M408" s="97"/>
    </row>
    <row r="409" spans="1:13" ht="15.75">
      <c r="A409" s="132" t="s">
        <v>264</v>
      </c>
      <c r="B409" s="135" t="s">
        <v>269</v>
      </c>
      <c r="C409" s="72" t="s">
        <v>7</v>
      </c>
      <c r="D409" s="113">
        <v>0.09</v>
      </c>
      <c r="E409" s="113">
        <v>0.09</v>
      </c>
      <c r="F409" s="113">
        <v>0.09</v>
      </c>
      <c r="G409" s="85"/>
      <c r="H409" s="30"/>
      <c r="I409" s="86"/>
      <c r="J409" s="32"/>
      <c r="K409" s="86"/>
      <c r="L409" s="32"/>
      <c r="M409" s="87"/>
    </row>
    <row r="410" spans="1:13" ht="15.75">
      <c r="A410" s="133"/>
      <c r="B410" s="136"/>
      <c r="C410" s="73" t="s">
        <v>10</v>
      </c>
      <c r="D410" s="88">
        <v>1</v>
      </c>
      <c r="E410" s="88">
        <v>1</v>
      </c>
      <c r="F410" s="82">
        <v>1</v>
      </c>
      <c r="G410" s="109"/>
      <c r="H410" s="88"/>
      <c r="I410" s="89"/>
      <c r="J410" s="90"/>
      <c r="K410" s="89"/>
      <c r="L410" s="90"/>
      <c r="M410" s="91"/>
    </row>
    <row r="411" spans="1:13" ht="16.5" thickBot="1">
      <c r="A411" s="134"/>
      <c r="B411" s="137"/>
      <c r="C411" s="92" t="s">
        <v>8</v>
      </c>
      <c r="D411" s="93">
        <v>48.22</v>
      </c>
      <c r="E411" s="93">
        <v>48.22</v>
      </c>
      <c r="F411" s="93">
        <v>48.22</v>
      </c>
      <c r="G411" s="110"/>
      <c r="H411" s="94"/>
      <c r="I411" s="95"/>
      <c r="J411" s="96"/>
      <c r="K411" s="95"/>
      <c r="L411" s="96"/>
      <c r="M411" s="97"/>
    </row>
    <row r="412" spans="1:13" ht="15.75">
      <c r="A412" s="132" t="s">
        <v>266</v>
      </c>
      <c r="B412" s="135" t="s">
        <v>271</v>
      </c>
      <c r="C412" s="72" t="s">
        <v>7</v>
      </c>
      <c r="D412" s="113">
        <v>0.09</v>
      </c>
      <c r="E412" s="113">
        <v>0.09</v>
      </c>
      <c r="F412" s="113">
        <v>0.09</v>
      </c>
      <c r="G412" s="85"/>
      <c r="H412" s="30"/>
      <c r="I412" s="86"/>
      <c r="J412" s="32"/>
      <c r="K412" s="86"/>
      <c r="L412" s="32"/>
      <c r="M412" s="87"/>
    </row>
    <row r="413" spans="1:13" ht="15.75">
      <c r="A413" s="133"/>
      <c r="B413" s="136"/>
      <c r="C413" s="73" t="s">
        <v>10</v>
      </c>
      <c r="D413" s="88">
        <v>1</v>
      </c>
      <c r="E413" s="88">
        <v>1</v>
      </c>
      <c r="F413" s="82">
        <v>1</v>
      </c>
      <c r="G413" s="109"/>
      <c r="H413" s="88"/>
      <c r="I413" s="89"/>
      <c r="J413" s="90"/>
      <c r="K413" s="89"/>
      <c r="L413" s="90"/>
      <c r="M413" s="91"/>
    </row>
    <row r="414" spans="1:13" ht="16.5" thickBot="1">
      <c r="A414" s="134"/>
      <c r="B414" s="137"/>
      <c r="C414" s="92" t="s">
        <v>8</v>
      </c>
      <c r="D414" s="93">
        <v>45.07</v>
      </c>
      <c r="E414" s="93">
        <v>45.07</v>
      </c>
      <c r="F414" s="93">
        <v>45.07</v>
      </c>
      <c r="G414" s="110"/>
      <c r="H414" s="94"/>
      <c r="I414" s="95"/>
      <c r="J414" s="96"/>
      <c r="K414" s="95"/>
      <c r="L414" s="96"/>
      <c r="M414" s="97"/>
    </row>
    <row r="415" spans="1:13" ht="15.75">
      <c r="A415" s="132" t="s">
        <v>268</v>
      </c>
      <c r="B415" s="135" t="s">
        <v>273</v>
      </c>
      <c r="C415" s="72" t="s">
        <v>7</v>
      </c>
      <c r="D415" s="30">
        <v>0.22</v>
      </c>
      <c r="E415" s="30">
        <v>0.22</v>
      </c>
      <c r="F415" s="30"/>
      <c r="G415" s="30">
        <v>0.22</v>
      </c>
      <c r="H415" s="30"/>
      <c r="I415" s="86"/>
      <c r="J415" s="32"/>
      <c r="K415" s="86"/>
      <c r="L415" s="32"/>
      <c r="M415" s="87"/>
    </row>
    <row r="416" spans="1:13" ht="15.75">
      <c r="A416" s="133"/>
      <c r="B416" s="136"/>
      <c r="C416" s="73" t="s">
        <v>10</v>
      </c>
      <c r="D416" s="88">
        <v>1</v>
      </c>
      <c r="E416" s="88">
        <v>1</v>
      </c>
      <c r="F416" s="82"/>
      <c r="G416" s="82">
        <v>1</v>
      </c>
      <c r="H416" s="88"/>
      <c r="I416" s="89"/>
      <c r="J416" s="90"/>
      <c r="K416" s="89"/>
      <c r="L416" s="90"/>
      <c r="M416" s="91"/>
    </row>
    <row r="417" spans="1:13" ht="16.5" thickBot="1">
      <c r="A417" s="134"/>
      <c r="B417" s="137"/>
      <c r="C417" s="92" t="s">
        <v>8</v>
      </c>
      <c r="D417" s="93">
        <v>177.22</v>
      </c>
      <c r="E417" s="93">
        <v>177.22</v>
      </c>
      <c r="F417" s="93"/>
      <c r="G417" s="93">
        <v>177.22</v>
      </c>
      <c r="H417" s="94"/>
      <c r="I417" s="95"/>
      <c r="J417" s="96"/>
      <c r="K417" s="95"/>
      <c r="L417" s="96"/>
      <c r="M417" s="97"/>
    </row>
    <row r="418" spans="1:13" ht="15.75">
      <c r="A418" s="132" t="s">
        <v>270</v>
      </c>
      <c r="B418" s="135" t="s">
        <v>275</v>
      </c>
      <c r="C418" s="72" t="s">
        <v>7</v>
      </c>
      <c r="D418" s="30">
        <v>0.22</v>
      </c>
      <c r="E418" s="30">
        <v>0.22</v>
      </c>
      <c r="F418" s="30"/>
      <c r="G418" s="30">
        <v>0.22</v>
      </c>
      <c r="H418" s="30"/>
      <c r="I418" s="86"/>
      <c r="J418" s="32"/>
      <c r="K418" s="86"/>
      <c r="L418" s="32"/>
      <c r="M418" s="87"/>
    </row>
    <row r="419" spans="1:13" ht="15.75">
      <c r="A419" s="133"/>
      <c r="B419" s="136"/>
      <c r="C419" s="73" t="s">
        <v>10</v>
      </c>
      <c r="D419" s="88">
        <v>1</v>
      </c>
      <c r="E419" s="88">
        <v>1</v>
      </c>
      <c r="F419" s="82"/>
      <c r="G419" s="82">
        <v>1</v>
      </c>
      <c r="H419" s="88"/>
      <c r="I419" s="89"/>
      <c r="J419" s="90"/>
      <c r="K419" s="89"/>
      <c r="L419" s="90"/>
      <c r="M419" s="91"/>
    </row>
    <row r="420" spans="1:13" ht="16.5" thickBot="1">
      <c r="A420" s="134"/>
      <c r="B420" s="137"/>
      <c r="C420" s="92" t="s">
        <v>8</v>
      </c>
      <c r="D420" s="93">
        <v>136.72</v>
      </c>
      <c r="E420" s="93">
        <v>136.72</v>
      </c>
      <c r="F420" s="93"/>
      <c r="G420" s="93">
        <v>136.72</v>
      </c>
      <c r="H420" s="94"/>
      <c r="I420" s="95"/>
      <c r="J420" s="96"/>
      <c r="K420" s="95"/>
      <c r="L420" s="96"/>
      <c r="M420" s="97"/>
    </row>
    <row r="421" spans="1:13" ht="15.75">
      <c r="A421" s="132" t="s">
        <v>272</v>
      </c>
      <c r="B421" s="135" t="s">
        <v>277</v>
      </c>
      <c r="C421" s="72" t="s">
        <v>7</v>
      </c>
      <c r="D421" s="30">
        <v>0.22</v>
      </c>
      <c r="E421" s="30">
        <v>0.22</v>
      </c>
      <c r="F421" s="30"/>
      <c r="G421" s="30">
        <v>0.22</v>
      </c>
      <c r="H421" s="30"/>
      <c r="I421" s="86"/>
      <c r="J421" s="32"/>
      <c r="K421" s="86"/>
      <c r="L421" s="32"/>
      <c r="M421" s="87"/>
    </row>
    <row r="422" spans="1:13" ht="15.75">
      <c r="A422" s="133"/>
      <c r="B422" s="136"/>
      <c r="C422" s="73" t="s">
        <v>10</v>
      </c>
      <c r="D422" s="88">
        <v>1</v>
      </c>
      <c r="E422" s="88">
        <v>1</v>
      </c>
      <c r="F422" s="82"/>
      <c r="G422" s="82">
        <v>1</v>
      </c>
      <c r="H422" s="88"/>
      <c r="I422" s="89"/>
      <c r="J422" s="90"/>
      <c r="K422" s="89"/>
      <c r="L422" s="90"/>
      <c r="M422" s="91"/>
    </row>
    <row r="423" spans="1:13" ht="16.5" thickBot="1">
      <c r="A423" s="134"/>
      <c r="B423" s="137"/>
      <c r="C423" s="92" t="s">
        <v>8</v>
      </c>
      <c r="D423" s="93">
        <v>177.71</v>
      </c>
      <c r="E423" s="93">
        <v>177.71</v>
      </c>
      <c r="F423" s="93"/>
      <c r="G423" s="93">
        <v>177.71</v>
      </c>
      <c r="H423" s="94"/>
      <c r="I423" s="95"/>
      <c r="J423" s="96"/>
      <c r="K423" s="95"/>
      <c r="L423" s="96"/>
      <c r="M423" s="97"/>
    </row>
    <row r="424" spans="1:13" ht="15.75">
      <c r="A424" s="132" t="s">
        <v>274</v>
      </c>
      <c r="B424" s="135" t="s">
        <v>279</v>
      </c>
      <c r="C424" s="72" t="s">
        <v>7</v>
      </c>
      <c r="D424" s="30">
        <v>0.22</v>
      </c>
      <c r="E424" s="30">
        <v>0.22</v>
      </c>
      <c r="F424" s="30"/>
      <c r="G424" s="30">
        <v>0.22</v>
      </c>
      <c r="H424" s="30"/>
      <c r="I424" s="86"/>
      <c r="J424" s="32"/>
      <c r="K424" s="86"/>
      <c r="L424" s="32"/>
      <c r="M424" s="87"/>
    </row>
    <row r="425" spans="1:13" ht="15.75">
      <c r="A425" s="133"/>
      <c r="B425" s="136"/>
      <c r="C425" s="73" t="s">
        <v>10</v>
      </c>
      <c r="D425" s="88">
        <v>1</v>
      </c>
      <c r="E425" s="88">
        <v>1</v>
      </c>
      <c r="F425" s="82"/>
      <c r="G425" s="82">
        <v>1</v>
      </c>
      <c r="H425" s="88"/>
      <c r="I425" s="89"/>
      <c r="J425" s="90"/>
      <c r="K425" s="89"/>
      <c r="L425" s="90"/>
      <c r="M425" s="91"/>
    </row>
    <row r="426" spans="1:13" ht="16.5" thickBot="1">
      <c r="A426" s="134"/>
      <c r="B426" s="137"/>
      <c r="C426" s="92" t="s">
        <v>8</v>
      </c>
      <c r="D426" s="93">
        <v>70.79</v>
      </c>
      <c r="E426" s="93">
        <v>70.79</v>
      </c>
      <c r="F426" s="93"/>
      <c r="G426" s="93">
        <v>70.79</v>
      </c>
      <c r="H426" s="94"/>
      <c r="I426" s="95"/>
      <c r="J426" s="96"/>
      <c r="K426" s="95"/>
      <c r="L426" s="96"/>
      <c r="M426" s="97"/>
    </row>
    <row r="427" spans="1:13" ht="15.75">
      <c r="A427" s="132" t="s">
        <v>276</v>
      </c>
      <c r="B427" s="135" t="s">
        <v>281</v>
      </c>
      <c r="C427" s="72" t="s">
        <v>7</v>
      </c>
      <c r="D427" s="30">
        <v>0.22</v>
      </c>
      <c r="E427" s="30">
        <v>0.22</v>
      </c>
      <c r="F427" s="30"/>
      <c r="G427" s="30">
        <v>0.22</v>
      </c>
      <c r="H427" s="30"/>
      <c r="I427" s="86"/>
      <c r="J427" s="32"/>
      <c r="K427" s="86"/>
      <c r="L427" s="32"/>
      <c r="M427" s="87"/>
    </row>
    <row r="428" spans="1:13" ht="15.75">
      <c r="A428" s="133"/>
      <c r="B428" s="136"/>
      <c r="C428" s="73" t="s">
        <v>10</v>
      </c>
      <c r="D428" s="88">
        <v>1</v>
      </c>
      <c r="E428" s="88">
        <v>1</v>
      </c>
      <c r="F428" s="82"/>
      <c r="G428" s="82">
        <v>1</v>
      </c>
      <c r="H428" s="88"/>
      <c r="I428" s="89"/>
      <c r="J428" s="90"/>
      <c r="K428" s="89"/>
      <c r="L428" s="90"/>
      <c r="M428" s="91"/>
    </row>
    <row r="429" spans="1:13" ht="16.5" thickBot="1">
      <c r="A429" s="134"/>
      <c r="B429" s="137"/>
      <c r="C429" s="92" t="s">
        <v>8</v>
      </c>
      <c r="D429" s="93">
        <v>81.65</v>
      </c>
      <c r="E429" s="93">
        <v>81.65</v>
      </c>
      <c r="F429" s="93"/>
      <c r="G429" s="93">
        <v>81.65</v>
      </c>
      <c r="H429" s="94"/>
      <c r="I429" s="95"/>
      <c r="J429" s="96"/>
      <c r="K429" s="95"/>
      <c r="L429" s="96"/>
      <c r="M429" s="97"/>
    </row>
    <row r="430" spans="1:13" ht="15.75">
      <c r="A430" s="132" t="s">
        <v>278</v>
      </c>
      <c r="B430" s="135" t="s">
        <v>283</v>
      </c>
      <c r="C430" s="72" t="s">
        <v>7</v>
      </c>
      <c r="D430" s="30">
        <v>0.26</v>
      </c>
      <c r="E430" s="30">
        <v>0.26</v>
      </c>
      <c r="F430" s="30"/>
      <c r="G430" s="30">
        <v>0.26</v>
      </c>
      <c r="H430" s="30"/>
      <c r="I430" s="86"/>
      <c r="J430" s="32"/>
      <c r="K430" s="86"/>
      <c r="L430" s="32"/>
      <c r="M430" s="87"/>
    </row>
    <row r="431" spans="1:13" ht="15.75">
      <c r="A431" s="133"/>
      <c r="B431" s="136"/>
      <c r="C431" s="73" t="s">
        <v>10</v>
      </c>
      <c r="D431" s="88">
        <v>1</v>
      </c>
      <c r="E431" s="88">
        <v>1</v>
      </c>
      <c r="F431" s="82"/>
      <c r="G431" s="82">
        <v>1</v>
      </c>
      <c r="H431" s="88"/>
      <c r="I431" s="89"/>
      <c r="J431" s="90"/>
      <c r="K431" s="89"/>
      <c r="L431" s="90"/>
      <c r="M431" s="91"/>
    </row>
    <row r="432" spans="1:13" ht="16.5" thickBot="1">
      <c r="A432" s="134"/>
      <c r="B432" s="137"/>
      <c r="C432" s="92" t="s">
        <v>8</v>
      </c>
      <c r="D432" s="93">
        <v>126.88</v>
      </c>
      <c r="E432" s="93">
        <v>126.88</v>
      </c>
      <c r="F432" s="93"/>
      <c r="G432" s="93">
        <v>126.88</v>
      </c>
      <c r="H432" s="94"/>
      <c r="I432" s="95"/>
      <c r="J432" s="96"/>
      <c r="K432" s="95"/>
      <c r="L432" s="96"/>
      <c r="M432" s="97"/>
    </row>
    <row r="433" spans="1:13" ht="15.75">
      <c r="A433" s="132" t="s">
        <v>280</v>
      </c>
      <c r="B433" s="135" t="s">
        <v>285</v>
      </c>
      <c r="C433" s="72" t="s">
        <v>7</v>
      </c>
      <c r="D433" s="30">
        <v>0.26</v>
      </c>
      <c r="E433" s="30">
        <v>0.26</v>
      </c>
      <c r="F433" s="30"/>
      <c r="G433" s="30">
        <v>0.26</v>
      </c>
      <c r="H433" s="30"/>
      <c r="I433" s="86"/>
      <c r="J433" s="32"/>
      <c r="K433" s="86"/>
      <c r="L433" s="32"/>
      <c r="M433" s="87"/>
    </row>
    <row r="434" spans="1:13" ht="15.75">
      <c r="A434" s="133"/>
      <c r="B434" s="136"/>
      <c r="C434" s="73" t="s">
        <v>10</v>
      </c>
      <c r="D434" s="88">
        <v>1</v>
      </c>
      <c r="E434" s="88">
        <v>1</v>
      </c>
      <c r="F434" s="82"/>
      <c r="G434" s="82">
        <v>1</v>
      </c>
      <c r="H434" s="88"/>
      <c r="I434" s="89"/>
      <c r="J434" s="90"/>
      <c r="K434" s="89"/>
      <c r="L434" s="90"/>
      <c r="M434" s="91"/>
    </row>
    <row r="435" spans="1:13" ht="16.5" thickBot="1">
      <c r="A435" s="134"/>
      <c r="B435" s="137"/>
      <c r="C435" s="92" t="s">
        <v>8</v>
      </c>
      <c r="D435" s="93">
        <v>145.96</v>
      </c>
      <c r="E435" s="93">
        <v>145.96</v>
      </c>
      <c r="F435" s="93"/>
      <c r="G435" s="93">
        <v>145.96</v>
      </c>
      <c r="H435" s="94"/>
      <c r="I435" s="95"/>
      <c r="J435" s="96"/>
      <c r="K435" s="95"/>
      <c r="L435" s="96"/>
      <c r="M435" s="97"/>
    </row>
    <row r="436" spans="1:13" ht="15.75">
      <c r="A436" s="132" t="s">
        <v>282</v>
      </c>
      <c r="B436" s="135" t="s">
        <v>287</v>
      </c>
      <c r="C436" s="72" t="s">
        <v>7</v>
      </c>
      <c r="D436" s="30">
        <v>0.26</v>
      </c>
      <c r="E436" s="30">
        <v>0.26</v>
      </c>
      <c r="F436" s="30"/>
      <c r="G436" s="30">
        <v>0.26</v>
      </c>
      <c r="H436" s="30"/>
      <c r="I436" s="86"/>
      <c r="J436" s="32"/>
      <c r="K436" s="86"/>
      <c r="L436" s="32"/>
      <c r="M436" s="87"/>
    </row>
    <row r="437" spans="1:13" ht="15.75">
      <c r="A437" s="133"/>
      <c r="B437" s="136"/>
      <c r="C437" s="73" t="s">
        <v>10</v>
      </c>
      <c r="D437" s="88">
        <v>1</v>
      </c>
      <c r="E437" s="88">
        <v>1</v>
      </c>
      <c r="F437" s="82"/>
      <c r="G437" s="82">
        <v>1</v>
      </c>
      <c r="H437" s="88"/>
      <c r="I437" s="89"/>
      <c r="J437" s="90"/>
      <c r="K437" s="89"/>
      <c r="L437" s="90"/>
      <c r="M437" s="91"/>
    </row>
    <row r="438" spans="1:13" ht="16.5" thickBot="1">
      <c r="A438" s="134"/>
      <c r="B438" s="137"/>
      <c r="C438" s="92" t="s">
        <v>8</v>
      </c>
      <c r="D438" s="93">
        <v>133.92</v>
      </c>
      <c r="E438" s="93">
        <v>133.92</v>
      </c>
      <c r="F438" s="93"/>
      <c r="G438" s="93">
        <v>133.92</v>
      </c>
      <c r="H438" s="94"/>
      <c r="I438" s="95"/>
      <c r="J438" s="96"/>
      <c r="K438" s="95"/>
      <c r="L438" s="96"/>
      <c r="M438" s="97"/>
    </row>
    <row r="439" spans="1:13" ht="15.75">
      <c r="A439" s="132" t="s">
        <v>284</v>
      </c>
      <c r="B439" s="135" t="s">
        <v>289</v>
      </c>
      <c r="C439" s="72" t="s">
        <v>7</v>
      </c>
      <c r="D439" s="30">
        <v>0.26</v>
      </c>
      <c r="E439" s="30">
        <v>0.26</v>
      </c>
      <c r="F439" s="30"/>
      <c r="G439" s="30">
        <v>0.26</v>
      </c>
      <c r="H439" s="30"/>
      <c r="I439" s="86"/>
      <c r="J439" s="32"/>
      <c r="K439" s="86"/>
      <c r="L439" s="32"/>
      <c r="M439" s="87"/>
    </row>
    <row r="440" spans="1:13" ht="15.75">
      <c r="A440" s="133"/>
      <c r="B440" s="136"/>
      <c r="C440" s="73" t="s">
        <v>10</v>
      </c>
      <c r="D440" s="88">
        <v>1</v>
      </c>
      <c r="E440" s="88">
        <v>1</v>
      </c>
      <c r="F440" s="82"/>
      <c r="G440" s="82">
        <v>1</v>
      </c>
      <c r="H440" s="88"/>
      <c r="I440" s="89"/>
      <c r="J440" s="90"/>
      <c r="K440" s="89"/>
      <c r="L440" s="90"/>
      <c r="M440" s="91"/>
    </row>
    <row r="441" spans="1:13" ht="16.5" thickBot="1">
      <c r="A441" s="134"/>
      <c r="B441" s="137"/>
      <c r="C441" s="92" t="s">
        <v>8</v>
      </c>
      <c r="D441" s="93">
        <v>152.99</v>
      </c>
      <c r="E441" s="93">
        <v>152.99</v>
      </c>
      <c r="F441" s="93"/>
      <c r="G441" s="93">
        <v>152.99</v>
      </c>
      <c r="H441" s="94"/>
      <c r="I441" s="95"/>
      <c r="J441" s="96"/>
      <c r="K441" s="95"/>
      <c r="L441" s="96"/>
      <c r="M441" s="97"/>
    </row>
    <row r="442" spans="1:13" ht="15.75">
      <c r="A442" s="75"/>
      <c r="B442" s="42"/>
      <c r="C442" s="78" t="s">
        <v>7</v>
      </c>
      <c r="D442" s="114">
        <f>D379+D382+D385+D388+D391+D394+D397+D400+D403+D406+D409+D412+D415+D418+D421+D424+D427+D430+D433+D436+D439</f>
        <v>3.37</v>
      </c>
      <c r="E442" s="114">
        <f>F442+G442</f>
        <v>3.37</v>
      </c>
      <c r="F442" s="114">
        <f>F379+F382+F385+F388+F391+F394+F397+F400+F403+F406+F409+F412</f>
        <v>1.2300000000000002</v>
      </c>
      <c r="G442" s="114">
        <f>G415+G418+G421+G424+G427+G430+G433+G436+G439</f>
        <v>2.14</v>
      </c>
      <c r="H442" s="42"/>
      <c r="I442" s="34"/>
      <c r="J442" s="34"/>
      <c r="K442" s="34"/>
      <c r="L442" s="34"/>
      <c r="M442" s="34"/>
    </row>
    <row r="443" spans="1:13" ht="15.75">
      <c r="A443" s="76"/>
      <c r="B443" s="35"/>
      <c r="C443" s="66" t="s">
        <v>10</v>
      </c>
      <c r="D443" s="82">
        <f>D380+D383+D386+D389+D392+D395+D398+D401+D404+D407+D410+D413+D416+D419+D422+D425+D428+D431+D434+D437+D440</f>
        <v>21</v>
      </c>
      <c r="E443" s="82">
        <f>F443+G443</f>
        <v>21</v>
      </c>
      <c r="F443" s="82">
        <f>F380+F383+F386+F389+F392+F395+F398+F401+F404+F407+F410+F413</f>
        <v>12</v>
      </c>
      <c r="G443" s="82">
        <f>G416+G419+G422+G425+G428+G431+G434+G437+G440</f>
        <v>9</v>
      </c>
      <c r="H443" s="38"/>
      <c r="I443" s="35"/>
      <c r="J443" s="35"/>
      <c r="K443" s="35"/>
      <c r="L443" s="35"/>
      <c r="M443" s="35"/>
    </row>
    <row r="444" spans="1:13" ht="16.5" thickBot="1">
      <c r="A444" s="77"/>
      <c r="B444" s="37"/>
      <c r="C444" s="79" t="s">
        <v>8</v>
      </c>
      <c r="D444" s="112">
        <f>D381+D384+D387+D390+D393+D396+D399+D402+D405+D408+D411+D414+D417+D420+D423+D426+D429+D432+D435+D438+D441</f>
        <v>1869.2300000000002</v>
      </c>
      <c r="E444" s="112">
        <f>F444+G444</f>
        <v>1869.23</v>
      </c>
      <c r="F444" s="112">
        <f>F381+F384+F387+F390+F393+F396+F399+F402+F405+F408+F411+F414</f>
        <v>665.39</v>
      </c>
      <c r="G444" s="112">
        <f>G417+G420+G423+G426+G429+G432+G435+G438+G441</f>
        <v>1203.84</v>
      </c>
      <c r="H444" s="49"/>
      <c r="I444" s="37"/>
      <c r="J444" s="37"/>
      <c r="K444" s="37"/>
      <c r="L444" s="37"/>
      <c r="M444" s="37"/>
    </row>
    <row r="445" spans="1:13" ht="21" thickBot="1">
      <c r="A445" s="138" t="s">
        <v>290</v>
      </c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40"/>
    </row>
    <row r="446" spans="1:13" ht="15.75">
      <c r="A446" s="132" t="s">
        <v>286</v>
      </c>
      <c r="B446" s="135" t="s">
        <v>291</v>
      </c>
      <c r="C446" s="72" t="s">
        <v>7</v>
      </c>
      <c r="D446" s="30">
        <v>0.09</v>
      </c>
      <c r="E446" s="30">
        <v>0.09</v>
      </c>
      <c r="F446" s="30">
        <v>0.09</v>
      </c>
      <c r="G446" s="85"/>
      <c r="H446" s="30"/>
      <c r="I446" s="86"/>
      <c r="J446" s="32"/>
      <c r="K446" s="86"/>
      <c r="L446" s="32"/>
      <c r="M446" s="87"/>
    </row>
    <row r="447" spans="1:13" ht="15.75">
      <c r="A447" s="133"/>
      <c r="B447" s="136"/>
      <c r="C447" s="73" t="s">
        <v>10</v>
      </c>
      <c r="D447" s="88">
        <v>1</v>
      </c>
      <c r="E447" s="88">
        <v>1</v>
      </c>
      <c r="F447" s="82">
        <v>1</v>
      </c>
      <c r="G447" s="109"/>
      <c r="H447" s="88"/>
      <c r="I447" s="89"/>
      <c r="J447" s="90"/>
      <c r="K447" s="89"/>
      <c r="L447" s="90"/>
      <c r="M447" s="91"/>
    </row>
    <row r="448" spans="1:13" ht="16.5" thickBot="1">
      <c r="A448" s="134"/>
      <c r="B448" s="137"/>
      <c r="C448" s="92" t="s">
        <v>8</v>
      </c>
      <c r="D448" s="93">
        <v>64.39</v>
      </c>
      <c r="E448" s="93">
        <v>64.39</v>
      </c>
      <c r="F448" s="93">
        <v>64.39</v>
      </c>
      <c r="G448" s="110"/>
      <c r="H448" s="94"/>
      <c r="I448" s="95"/>
      <c r="J448" s="96"/>
      <c r="K448" s="95"/>
      <c r="L448" s="96"/>
      <c r="M448" s="97"/>
    </row>
    <row r="449" spans="1:13" ht="15.75">
      <c r="A449" s="132" t="s">
        <v>288</v>
      </c>
      <c r="B449" s="135" t="s">
        <v>292</v>
      </c>
      <c r="C449" s="72" t="s">
        <v>7</v>
      </c>
      <c r="D449" s="30">
        <v>0.09</v>
      </c>
      <c r="E449" s="30">
        <v>0.09</v>
      </c>
      <c r="F449" s="30">
        <v>0.09</v>
      </c>
      <c r="G449" s="85"/>
      <c r="H449" s="30"/>
      <c r="I449" s="86"/>
      <c r="J449" s="32"/>
      <c r="K449" s="86"/>
      <c r="L449" s="32"/>
      <c r="M449" s="87"/>
    </row>
    <row r="450" spans="1:13" ht="15.75">
      <c r="A450" s="133"/>
      <c r="B450" s="136"/>
      <c r="C450" s="73" t="s">
        <v>10</v>
      </c>
      <c r="D450" s="88">
        <v>1</v>
      </c>
      <c r="E450" s="88">
        <v>1</v>
      </c>
      <c r="F450" s="82">
        <v>1</v>
      </c>
      <c r="G450" s="109"/>
      <c r="H450" s="88"/>
      <c r="I450" s="89"/>
      <c r="J450" s="90"/>
      <c r="K450" s="89"/>
      <c r="L450" s="90"/>
      <c r="M450" s="91"/>
    </row>
    <row r="451" spans="1:13" ht="16.5" thickBot="1">
      <c r="A451" s="134"/>
      <c r="B451" s="137"/>
      <c r="C451" s="92" t="s">
        <v>8</v>
      </c>
      <c r="D451" s="93">
        <v>75.08</v>
      </c>
      <c r="E451" s="93">
        <v>75.08</v>
      </c>
      <c r="F451" s="93">
        <v>75.08</v>
      </c>
      <c r="G451" s="110"/>
      <c r="H451" s="94"/>
      <c r="I451" s="95"/>
      <c r="J451" s="96"/>
      <c r="K451" s="95"/>
      <c r="L451" s="96"/>
      <c r="M451" s="97"/>
    </row>
    <row r="452" spans="1:13" ht="15.75">
      <c r="A452" s="132" t="s">
        <v>295</v>
      </c>
      <c r="B452" s="135" t="s">
        <v>293</v>
      </c>
      <c r="C452" s="72" t="s">
        <v>7</v>
      </c>
      <c r="D452" s="30">
        <v>0.09</v>
      </c>
      <c r="E452" s="30">
        <v>0.09</v>
      </c>
      <c r="F452" s="30">
        <v>0.09</v>
      </c>
      <c r="G452" s="85"/>
      <c r="H452" s="30"/>
      <c r="I452" s="86"/>
      <c r="J452" s="32"/>
      <c r="K452" s="86"/>
      <c r="L452" s="32"/>
      <c r="M452" s="87"/>
    </row>
    <row r="453" spans="1:13" ht="15.75">
      <c r="A453" s="133"/>
      <c r="B453" s="136"/>
      <c r="C453" s="73" t="s">
        <v>10</v>
      </c>
      <c r="D453" s="88">
        <v>1</v>
      </c>
      <c r="E453" s="88">
        <v>1</v>
      </c>
      <c r="F453" s="82">
        <v>1</v>
      </c>
      <c r="G453" s="109"/>
      <c r="H453" s="88"/>
      <c r="I453" s="89"/>
      <c r="J453" s="90"/>
      <c r="K453" s="89"/>
      <c r="L453" s="90"/>
      <c r="M453" s="91"/>
    </row>
    <row r="454" spans="1:13" ht="16.5" thickBot="1">
      <c r="A454" s="134"/>
      <c r="B454" s="137"/>
      <c r="C454" s="92" t="s">
        <v>8</v>
      </c>
      <c r="D454" s="93">
        <v>63.25</v>
      </c>
      <c r="E454" s="93">
        <v>63.25</v>
      </c>
      <c r="F454" s="93">
        <v>63.25</v>
      </c>
      <c r="G454" s="110"/>
      <c r="H454" s="94"/>
      <c r="I454" s="95"/>
      <c r="J454" s="96"/>
      <c r="K454" s="95"/>
      <c r="L454" s="96"/>
      <c r="M454" s="97"/>
    </row>
    <row r="455" spans="1:13" ht="15.75">
      <c r="A455" s="132" t="s">
        <v>296</v>
      </c>
      <c r="B455" s="135" t="s">
        <v>294</v>
      </c>
      <c r="C455" s="72" t="s">
        <v>7</v>
      </c>
      <c r="D455" s="30">
        <v>0.1</v>
      </c>
      <c r="E455" s="30">
        <v>0.1</v>
      </c>
      <c r="F455" s="30">
        <v>0.1</v>
      </c>
      <c r="G455" s="85"/>
      <c r="H455" s="30"/>
      <c r="I455" s="86"/>
      <c r="J455" s="32"/>
      <c r="K455" s="86"/>
      <c r="L455" s="32"/>
      <c r="M455" s="87"/>
    </row>
    <row r="456" spans="1:13" ht="15.75">
      <c r="A456" s="133"/>
      <c r="B456" s="136"/>
      <c r="C456" s="73" t="s">
        <v>10</v>
      </c>
      <c r="D456" s="88">
        <v>1</v>
      </c>
      <c r="E456" s="88">
        <v>1</v>
      </c>
      <c r="F456" s="82">
        <v>1</v>
      </c>
      <c r="G456" s="109"/>
      <c r="H456" s="88"/>
      <c r="I456" s="89"/>
      <c r="J456" s="90"/>
      <c r="K456" s="89"/>
      <c r="L456" s="90"/>
      <c r="M456" s="91"/>
    </row>
    <row r="457" spans="1:13" ht="16.5" thickBot="1">
      <c r="A457" s="134"/>
      <c r="B457" s="137"/>
      <c r="C457" s="92" t="s">
        <v>8</v>
      </c>
      <c r="D457" s="93">
        <v>52.02</v>
      </c>
      <c r="E457" s="93">
        <v>52.02</v>
      </c>
      <c r="F457" s="93">
        <v>52.02</v>
      </c>
      <c r="G457" s="110"/>
      <c r="H457" s="94"/>
      <c r="I457" s="95"/>
      <c r="J457" s="96"/>
      <c r="K457" s="95"/>
      <c r="L457" s="96"/>
      <c r="M457" s="97"/>
    </row>
    <row r="458" spans="1:13" ht="15.75">
      <c r="A458" s="132" t="s">
        <v>297</v>
      </c>
      <c r="B458" s="135" t="s">
        <v>301</v>
      </c>
      <c r="C458" s="72" t="s">
        <v>7</v>
      </c>
      <c r="D458" s="30">
        <v>0.08</v>
      </c>
      <c r="E458" s="30">
        <v>0.08</v>
      </c>
      <c r="F458" s="30">
        <v>0.08</v>
      </c>
      <c r="G458" s="85"/>
      <c r="H458" s="30"/>
      <c r="I458" s="86"/>
      <c r="J458" s="32"/>
      <c r="K458" s="86"/>
      <c r="L458" s="32"/>
      <c r="M458" s="87"/>
    </row>
    <row r="459" spans="1:13" ht="15.75">
      <c r="A459" s="133"/>
      <c r="B459" s="136"/>
      <c r="C459" s="73" t="s">
        <v>10</v>
      </c>
      <c r="D459" s="88">
        <v>1</v>
      </c>
      <c r="E459" s="88">
        <v>1</v>
      </c>
      <c r="F459" s="82">
        <v>1</v>
      </c>
      <c r="G459" s="109"/>
      <c r="H459" s="88"/>
      <c r="I459" s="89"/>
      <c r="J459" s="90"/>
      <c r="K459" s="89"/>
      <c r="L459" s="90"/>
      <c r="M459" s="91"/>
    </row>
    <row r="460" spans="1:13" ht="16.5" thickBot="1">
      <c r="A460" s="134"/>
      <c r="B460" s="137"/>
      <c r="C460" s="92" t="s">
        <v>8</v>
      </c>
      <c r="D460" s="93">
        <v>46.12</v>
      </c>
      <c r="E460" s="93">
        <v>46.12</v>
      </c>
      <c r="F460" s="93">
        <v>46.12</v>
      </c>
      <c r="G460" s="110"/>
      <c r="H460" s="94"/>
      <c r="I460" s="95"/>
      <c r="J460" s="96"/>
      <c r="K460" s="95"/>
      <c r="L460" s="96"/>
      <c r="M460" s="97"/>
    </row>
    <row r="461" spans="1:13" ht="15.75">
      <c r="A461" s="132" t="s">
        <v>298</v>
      </c>
      <c r="B461" s="135" t="s">
        <v>302</v>
      </c>
      <c r="C461" s="72" t="s">
        <v>7</v>
      </c>
      <c r="D461" s="30">
        <v>0.08</v>
      </c>
      <c r="E461" s="30">
        <v>0.08</v>
      </c>
      <c r="F461" s="30">
        <v>0.08</v>
      </c>
      <c r="G461" s="85"/>
      <c r="H461" s="30"/>
      <c r="I461" s="86"/>
      <c r="J461" s="32"/>
      <c r="K461" s="86"/>
      <c r="L461" s="32"/>
      <c r="M461" s="87"/>
    </row>
    <row r="462" spans="1:13" ht="15.75">
      <c r="A462" s="133"/>
      <c r="B462" s="136"/>
      <c r="C462" s="73" t="s">
        <v>10</v>
      </c>
      <c r="D462" s="88">
        <v>1</v>
      </c>
      <c r="E462" s="88">
        <v>1</v>
      </c>
      <c r="F462" s="82">
        <v>1</v>
      </c>
      <c r="G462" s="109"/>
      <c r="H462" s="88"/>
      <c r="I462" s="89"/>
      <c r="J462" s="90"/>
      <c r="K462" s="89"/>
      <c r="L462" s="90"/>
      <c r="M462" s="91"/>
    </row>
    <row r="463" spans="1:13" ht="16.5" thickBot="1">
      <c r="A463" s="134"/>
      <c r="B463" s="137"/>
      <c r="C463" s="92" t="s">
        <v>8</v>
      </c>
      <c r="D463" s="93">
        <v>63.88</v>
      </c>
      <c r="E463" s="93">
        <v>63.88</v>
      </c>
      <c r="F463" s="93">
        <v>63.88</v>
      </c>
      <c r="G463" s="110"/>
      <c r="H463" s="94"/>
      <c r="I463" s="95"/>
      <c r="J463" s="96"/>
      <c r="K463" s="95"/>
      <c r="L463" s="96"/>
      <c r="M463" s="97"/>
    </row>
    <row r="464" spans="1:13" ht="15.75">
      <c r="A464" s="132" t="s">
        <v>299</v>
      </c>
      <c r="B464" s="135" t="s">
        <v>303</v>
      </c>
      <c r="C464" s="72" t="s">
        <v>7</v>
      </c>
      <c r="D464" s="30">
        <v>0.14</v>
      </c>
      <c r="E464" s="30">
        <v>0.14</v>
      </c>
      <c r="F464" s="30">
        <v>0.14</v>
      </c>
      <c r="G464" s="85"/>
      <c r="H464" s="30"/>
      <c r="I464" s="86"/>
      <c r="J464" s="32"/>
      <c r="K464" s="86"/>
      <c r="L464" s="32"/>
      <c r="M464" s="87"/>
    </row>
    <row r="465" spans="1:13" ht="15.75">
      <c r="A465" s="133"/>
      <c r="B465" s="136"/>
      <c r="C465" s="73" t="s">
        <v>10</v>
      </c>
      <c r="D465" s="88">
        <v>1</v>
      </c>
      <c r="E465" s="88">
        <v>1</v>
      </c>
      <c r="F465" s="82">
        <v>1</v>
      </c>
      <c r="G465" s="109"/>
      <c r="H465" s="88"/>
      <c r="I465" s="89"/>
      <c r="J465" s="90"/>
      <c r="K465" s="89"/>
      <c r="L465" s="90"/>
      <c r="M465" s="91"/>
    </row>
    <row r="466" spans="1:13" ht="16.5" thickBot="1">
      <c r="A466" s="134"/>
      <c r="B466" s="137"/>
      <c r="C466" s="92" t="s">
        <v>8</v>
      </c>
      <c r="D466" s="93">
        <v>73.97</v>
      </c>
      <c r="E466" s="93">
        <v>73.97</v>
      </c>
      <c r="F466" s="93">
        <v>73.97</v>
      </c>
      <c r="G466" s="110"/>
      <c r="H466" s="94"/>
      <c r="I466" s="95"/>
      <c r="J466" s="96"/>
      <c r="K466" s="95"/>
      <c r="L466" s="96"/>
      <c r="M466" s="97"/>
    </row>
    <row r="467" spans="1:13" ht="15.75">
      <c r="A467" s="132" t="s">
        <v>300</v>
      </c>
      <c r="B467" s="135" t="s">
        <v>306</v>
      </c>
      <c r="C467" s="72" t="s">
        <v>7</v>
      </c>
      <c r="D467" s="30">
        <v>0.1</v>
      </c>
      <c r="E467" s="30">
        <v>0.1</v>
      </c>
      <c r="F467" s="30">
        <v>0.1</v>
      </c>
      <c r="G467" s="85"/>
      <c r="H467" s="30"/>
      <c r="I467" s="86"/>
      <c r="J467" s="32"/>
      <c r="K467" s="86"/>
      <c r="L467" s="32"/>
      <c r="M467" s="87"/>
    </row>
    <row r="468" spans="1:13" ht="15.75">
      <c r="A468" s="133"/>
      <c r="B468" s="136"/>
      <c r="C468" s="73" t="s">
        <v>10</v>
      </c>
      <c r="D468" s="88">
        <v>1</v>
      </c>
      <c r="E468" s="88">
        <v>1</v>
      </c>
      <c r="F468" s="82">
        <v>1</v>
      </c>
      <c r="G468" s="109"/>
      <c r="H468" s="88"/>
      <c r="I468" s="89"/>
      <c r="J468" s="90"/>
      <c r="K468" s="89"/>
      <c r="L468" s="90"/>
      <c r="M468" s="91"/>
    </row>
    <row r="469" spans="1:13" ht="16.5" thickBot="1">
      <c r="A469" s="134"/>
      <c r="B469" s="137"/>
      <c r="C469" s="92" t="s">
        <v>8</v>
      </c>
      <c r="D469" s="93">
        <v>76.24</v>
      </c>
      <c r="E469" s="93">
        <v>76.24</v>
      </c>
      <c r="F469" s="93">
        <v>76.24</v>
      </c>
      <c r="G469" s="110"/>
      <c r="H469" s="94"/>
      <c r="I469" s="95"/>
      <c r="J469" s="96"/>
      <c r="K469" s="95"/>
      <c r="L469" s="96"/>
      <c r="M469" s="97"/>
    </row>
    <row r="470" spans="1:13" ht="15.75">
      <c r="A470" s="132" t="s">
        <v>304</v>
      </c>
      <c r="B470" s="135" t="s">
        <v>308</v>
      </c>
      <c r="C470" s="72" t="s">
        <v>7</v>
      </c>
      <c r="D470" s="30">
        <v>0.1</v>
      </c>
      <c r="E470" s="30">
        <v>0.1</v>
      </c>
      <c r="F470" s="30">
        <v>0.1</v>
      </c>
      <c r="G470" s="85"/>
      <c r="H470" s="30"/>
      <c r="I470" s="86"/>
      <c r="J470" s="32"/>
      <c r="K470" s="86"/>
      <c r="L470" s="32"/>
      <c r="M470" s="87"/>
    </row>
    <row r="471" spans="1:13" ht="15.75">
      <c r="A471" s="133"/>
      <c r="B471" s="136"/>
      <c r="C471" s="73" t="s">
        <v>10</v>
      </c>
      <c r="D471" s="88">
        <v>1</v>
      </c>
      <c r="E471" s="88">
        <v>1</v>
      </c>
      <c r="F471" s="82">
        <v>1</v>
      </c>
      <c r="G471" s="109"/>
      <c r="H471" s="88"/>
      <c r="I471" s="89"/>
      <c r="J471" s="90"/>
      <c r="K471" s="89"/>
      <c r="L471" s="90"/>
      <c r="M471" s="91"/>
    </row>
    <row r="472" spans="1:13" ht="16.5" thickBot="1">
      <c r="A472" s="134"/>
      <c r="B472" s="137"/>
      <c r="C472" s="92" t="s">
        <v>8</v>
      </c>
      <c r="D472" s="93">
        <v>45.2</v>
      </c>
      <c r="E472" s="93">
        <v>45.2</v>
      </c>
      <c r="F472" s="93">
        <v>45.2</v>
      </c>
      <c r="G472" s="110"/>
      <c r="H472" s="94"/>
      <c r="I472" s="95"/>
      <c r="J472" s="96"/>
      <c r="K472" s="95"/>
      <c r="L472" s="96"/>
      <c r="M472" s="97"/>
    </row>
    <row r="473" spans="1:13" ht="15.75">
      <c r="A473" s="132" t="s">
        <v>305</v>
      </c>
      <c r="B473" s="135" t="s">
        <v>309</v>
      </c>
      <c r="C473" s="72" t="s">
        <v>7</v>
      </c>
      <c r="D473" s="30">
        <v>0.12</v>
      </c>
      <c r="E473" s="30">
        <v>0.12</v>
      </c>
      <c r="F473" s="30">
        <v>0.12</v>
      </c>
      <c r="G473" s="85"/>
      <c r="H473" s="30"/>
      <c r="I473" s="86"/>
      <c r="J473" s="32"/>
      <c r="K473" s="86"/>
      <c r="L473" s="32"/>
      <c r="M473" s="87"/>
    </row>
    <row r="474" spans="1:13" ht="15.75">
      <c r="A474" s="133"/>
      <c r="B474" s="136"/>
      <c r="C474" s="73" t="s">
        <v>10</v>
      </c>
      <c r="D474" s="88">
        <v>1</v>
      </c>
      <c r="E474" s="88">
        <v>1</v>
      </c>
      <c r="F474" s="82">
        <v>1</v>
      </c>
      <c r="G474" s="109"/>
      <c r="H474" s="88"/>
      <c r="I474" s="89"/>
      <c r="J474" s="90"/>
      <c r="K474" s="89"/>
      <c r="L474" s="90"/>
      <c r="M474" s="91"/>
    </row>
    <row r="475" spans="1:13" ht="16.5" thickBot="1">
      <c r="A475" s="134"/>
      <c r="B475" s="137"/>
      <c r="C475" s="92" t="s">
        <v>8</v>
      </c>
      <c r="D475" s="93">
        <v>51.37</v>
      </c>
      <c r="E475" s="93">
        <v>51.37</v>
      </c>
      <c r="F475" s="93">
        <v>51.37</v>
      </c>
      <c r="G475" s="110"/>
      <c r="H475" s="94"/>
      <c r="I475" s="95"/>
      <c r="J475" s="96"/>
      <c r="K475" s="95"/>
      <c r="L475" s="96"/>
      <c r="M475" s="97"/>
    </row>
    <row r="476" spans="1:13" ht="15.75">
      <c r="A476" s="132" t="s">
        <v>307</v>
      </c>
      <c r="B476" s="135" t="s">
        <v>312</v>
      </c>
      <c r="C476" s="72" t="s">
        <v>7</v>
      </c>
      <c r="D476" s="30">
        <v>0.12</v>
      </c>
      <c r="E476" s="30">
        <v>0.12</v>
      </c>
      <c r="F476" s="30">
        <v>0.12</v>
      </c>
      <c r="G476" s="85"/>
      <c r="H476" s="30"/>
      <c r="I476" s="86"/>
      <c r="J476" s="32"/>
      <c r="K476" s="86"/>
      <c r="L476" s="32"/>
      <c r="M476" s="87"/>
    </row>
    <row r="477" spans="1:13" ht="15.75">
      <c r="A477" s="133"/>
      <c r="B477" s="136"/>
      <c r="C477" s="73" t="s">
        <v>10</v>
      </c>
      <c r="D477" s="88">
        <v>1</v>
      </c>
      <c r="E477" s="88">
        <v>1</v>
      </c>
      <c r="F477" s="82">
        <v>1</v>
      </c>
      <c r="G477" s="109"/>
      <c r="H477" s="88"/>
      <c r="I477" s="89"/>
      <c r="J477" s="90"/>
      <c r="K477" s="89"/>
      <c r="L477" s="90"/>
      <c r="M477" s="91"/>
    </row>
    <row r="478" spans="1:13" ht="16.5" thickBot="1">
      <c r="A478" s="134"/>
      <c r="B478" s="137"/>
      <c r="C478" s="92" t="s">
        <v>8</v>
      </c>
      <c r="D478" s="93">
        <v>51.38</v>
      </c>
      <c r="E478" s="93">
        <v>51.38</v>
      </c>
      <c r="F478" s="93">
        <v>51.38</v>
      </c>
      <c r="G478" s="110"/>
      <c r="H478" s="94"/>
      <c r="I478" s="95"/>
      <c r="J478" s="96"/>
      <c r="K478" s="95"/>
      <c r="L478" s="96"/>
      <c r="M478" s="97"/>
    </row>
    <row r="479" spans="1:13" ht="15.75">
      <c r="A479" s="132" t="s">
        <v>310</v>
      </c>
      <c r="B479" s="135" t="s">
        <v>314</v>
      </c>
      <c r="C479" s="72" t="s">
        <v>7</v>
      </c>
      <c r="D479" s="30">
        <v>0.3</v>
      </c>
      <c r="E479" s="30">
        <v>0.3</v>
      </c>
      <c r="F479" s="30"/>
      <c r="G479" s="30">
        <v>0.3</v>
      </c>
      <c r="H479" s="30"/>
      <c r="I479" s="86"/>
      <c r="J479" s="32"/>
      <c r="K479" s="86"/>
      <c r="L479" s="32"/>
      <c r="M479" s="87"/>
    </row>
    <row r="480" spans="1:13" ht="15.75">
      <c r="A480" s="133"/>
      <c r="B480" s="136"/>
      <c r="C480" s="73" t="s">
        <v>10</v>
      </c>
      <c r="D480" s="88">
        <v>1</v>
      </c>
      <c r="E480" s="88">
        <v>1</v>
      </c>
      <c r="F480" s="82"/>
      <c r="G480" s="82">
        <v>1</v>
      </c>
      <c r="H480" s="88"/>
      <c r="I480" s="89"/>
      <c r="J480" s="90"/>
      <c r="K480" s="89"/>
      <c r="L480" s="90"/>
      <c r="M480" s="91"/>
    </row>
    <row r="481" spans="1:13" ht="16.5" thickBot="1">
      <c r="A481" s="134"/>
      <c r="B481" s="137"/>
      <c r="C481" s="92" t="s">
        <v>8</v>
      </c>
      <c r="D481" s="93">
        <v>150.46</v>
      </c>
      <c r="E481" s="93">
        <v>150.46</v>
      </c>
      <c r="F481" s="93"/>
      <c r="G481" s="93">
        <v>150.46</v>
      </c>
      <c r="H481" s="94"/>
      <c r="I481" s="95"/>
      <c r="J481" s="96"/>
      <c r="K481" s="95"/>
      <c r="L481" s="96"/>
      <c r="M481" s="97"/>
    </row>
    <row r="482" spans="1:13" ht="15.75">
      <c r="A482" s="132" t="s">
        <v>311</v>
      </c>
      <c r="B482" s="135" t="s">
        <v>316</v>
      </c>
      <c r="C482" s="72" t="s">
        <v>7</v>
      </c>
      <c r="D482" s="30">
        <v>0.3</v>
      </c>
      <c r="E482" s="30">
        <v>0.3</v>
      </c>
      <c r="F482" s="30"/>
      <c r="G482" s="30">
        <v>0.3</v>
      </c>
      <c r="H482" s="30"/>
      <c r="I482" s="86"/>
      <c r="J482" s="32"/>
      <c r="K482" s="86"/>
      <c r="L482" s="32"/>
      <c r="M482" s="87"/>
    </row>
    <row r="483" spans="1:13" ht="15.75">
      <c r="A483" s="133"/>
      <c r="B483" s="136"/>
      <c r="C483" s="73" t="s">
        <v>10</v>
      </c>
      <c r="D483" s="88">
        <v>1</v>
      </c>
      <c r="E483" s="88">
        <v>1</v>
      </c>
      <c r="F483" s="82"/>
      <c r="G483" s="82">
        <v>1</v>
      </c>
      <c r="H483" s="88"/>
      <c r="I483" s="89"/>
      <c r="J483" s="90"/>
      <c r="K483" s="89"/>
      <c r="L483" s="90"/>
      <c r="M483" s="91"/>
    </row>
    <row r="484" spans="1:13" ht="16.5" thickBot="1">
      <c r="A484" s="134"/>
      <c r="B484" s="137"/>
      <c r="C484" s="92" t="s">
        <v>8</v>
      </c>
      <c r="D484" s="93">
        <v>132.23</v>
      </c>
      <c r="E484" s="93">
        <v>132.23</v>
      </c>
      <c r="F484" s="93"/>
      <c r="G484" s="93">
        <v>132.23</v>
      </c>
      <c r="H484" s="94"/>
      <c r="I484" s="95"/>
      <c r="J484" s="96"/>
      <c r="K484" s="95"/>
      <c r="L484" s="96"/>
      <c r="M484" s="97"/>
    </row>
    <row r="485" spans="1:13" ht="15.75">
      <c r="A485" s="132" t="s">
        <v>313</v>
      </c>
      <c r="B485" s="135" t="s">
        <v>318</v>
      </c>
      <c r="C485" s="72" t="s">
        <v>7</v>
      </c>
      <c r="D485" s="30">
        <v>0.3</v>
      </c>
      <c r="E485" s="30">
        <v>0.3</v>
      </c>
      <c r="F485" s="30"/>
      <c r="G485" s="30">
        <v>0.3</v>
      </c>
      <c r="H485" s="30"/>
      <c r="I485" s="86"/>
      <c r="J485" s="32"/>
      <c r="K485" s="86"/>
      <c r="L485" s="32"/>
      <c r="M485" s="87"/>
    </row>
    <row r="486" spans="1:13" ht="15.75">
      <c r="A486" s="133"/>
      <c r="B486" s="136"/>
      <c r="C486" s="73" t="s">
        <v>10</v>
      </c>
      <c r="D486" s="88">
        <v>1</v>
      </c>
      <c r="E486" s="88">
        <v>1</v>
      </c>
      <c r="F486" s="82"/>
      <c r="G486" s="82">
        <v>1</v>
      </c>
      <c r="H486" s="88"/>
      <c r="I486" s="89"/>
      <c r="J486" s="90"/>
      <c r="K486" s="89"/>
      <c r="L486" s="90"/>
      <c r="M486" s="91"/>
    </row>
    <row r="487" spans="1:13" ht="16.5" thickBot="1">
      <c r="A487" s="134"/>
      <c r="B487" s="137"/>
      <c r="C487" s="92" t="s">
        <v>8</v>
      </c>
      <c r="D487" s="93">
        <v>155.43</v>
      </c>
      <c r="E487" s="93">
        <v>155.43</v>
      </c>
      <c r="F487" s="93"/>
      <c r="G487" s="93">
        <v>155.43</v>
      </c>
      <c r="H487" s="94"/>
      <c r="I487" s="95"/>
      <c r="J487" s="96"/>
      <c r="K487" s="95"/>
      <c r="L487" s="96"/>
      <c r="M487" s="97"/>
    </row>
    <row r="488" spans="1:13" ht="15.75">
      <c r="A488" s="132" t="s">
        <v>315</v>
      </c>
      <c r="B488" s="135" t="s">
        <v>320</v>
      </c>
      <c r="C488" s="72" t="s">
        <v>7</v>
      </c>
      <c r="D488" s="30">
        <v>0.3</v>
      </c>
      <c r="E488" s="30">
        <v>0.3</v>
      </c>
      <c r="F488" s="30"/>
      <c r="G488" s="30">
        <v>0.3</v>
      </c>
      <c r="H488" s="30"/>
      <c r="I488" s="86"/>
      <c r="J488" s="32"/>
      <c r="K488" s="86"/>
      <c r="L488" s="32"/>
      <c r="M488" s="87"/>
    </row>
    <row r="489" spans="1:13" ht="15.75">
      <c r="A489" s="133"/>
      <c r="B489" s="136"/>
      <c r="C489" s="73" t="s">
        <v>10</v>
      </c>
      <c r="D489" s="88">
        <v>1</v>
      </c>
      <c r="E489" s="88">
        <v>1</v>
      </c>
      <c r="F489" s="82"/>
      <c r="G489" s="82">
        <v>1</v>
      </c>
      <c r="H489" s="88"/>
      <c r="I489" s="89"/>
      <c r="J489" s="90"/>
      <c r="K489" s="89"/>
      <c r="L489" s="90"/>
      <c r="M489" s="91"/>
    </row>
    <row r="490" spans="1:13" ht="16.5" thickBot="1">
      <c r="A490" s="134"/>
      <c r="B490" s="137"/>
      <c r="C490" s="92" t="s">
        <v>8</v>
      </c>
      <c r="D490" s="93">
        <v>181.11</v>
      </c>
      <c r="E490" s="93">
        <v>181.11</v>
      </c>
      <c r="F490" s="93"/>
      <c r="G490" s="93">
        <v>181.11</v>
      </c>
      <c r="H490" s="94"/>
      <c r="I490" s="95"/>
      <c r="J490" s="96"/>
      <c r="K490" s="95"/>
      <c r="L490" s="96"/>
      <c r="M490" s="97"/>
    </row>
    <row r="491" spans="1:13" ht="15.75">
      <c r="A491" s="132" t="s">
        <v>317</v>
      </c>
      <c r="B491" s="135" t="s">
        <v>322</v>
      </c>
      <c r="C491" s="72" t="s">
        <v>7</v>
      </c>
      <c r="D491" s="30">
        <v>0.11</v>
      </c>
      <c r="E491" s="30">
        <v>0.11</v>
      </c>
      <c r="F491" s="30"/>
      <c r="G491" s="30">
        <v>0.11</v>
      </c>
      <c r="H491" s="30"/>
      <c r="I491" s="86"/>
      <c r="J491" s="32"/>
      <c r="K491" s="86"/>
      <c r="L491" s="32"/>
      <c r="M491" s="87"/>
    </row>
    <row r="492" spans="1:13" ht="15.75">
      <c r="A492" s="133"/>
      <c r="B492" s="136"/>
      <c r="C492" s="73" t="s">
        <v>10</v>
      </c>
      <c r="D492" s="88">
        <v>1</v>
      </c>
      <c r="E492" s="88">
        <v>1</v>
      </c>
      <c r="F492" s="82"/>
      <c r="G492" s="82">
        <v>1</v>
      </c>
      <c r="H492" s="88"/>
      <c r="I492" s="89"/>
      <c r="J492" s="90"/>
      <c r="K492" s="89"/>
      <c r="L492" s="90"/>
      <c r="M492" s="91"/>
    </row>
    <row r="493" spans="1:13" ht="16.5" thickBot="1">
      <c r="A493" s="134"/>
      <c r="B493" s="137"/>
      <c r="C493" s="92" t="s">
        <v>8</v>
      </c>
      <c r="D493" s="93">
        <v>68.83</v>
      </c>
      <c r="E493" s="93">
        <v>68.83</v>
      </c>
      <c r="F493" s="93"/>
      <c r="G493" s="93">
        <v>68.83</v>
      </c>
      <c r="H493" s="94"/>
      <c r="I493" s="95"/>
      <c r="J493" s="96"/>
      <c r="K493" s="95"/>
      <c r="L493" s="96"/>
      <c r="M493" s="97"/>
    </row>
    <row r="494" spans="1:13" ht="15.75">
      <c r="A494" s="132" t="s">
        <v>319</v>
      </c>
      <c r="B494" s="135" t="s">
        <v>324</v>
      </c>
      <c r="C494" s="72" t="s">
        <v>7</v>
      </c>
      <c r="D494" s="30">
        <v>0.11</v>
      </c>
      <c r="E494" s="30">
        <v>0.11</v>
      </c>
      <c r="F494" s="30"/>
      <c r="G494" s="30">
        <v>0.11</v>
      </c>
      <c r="H494" s="30"/>
      <c r="I494" s="86"/>
      <c r="J494" s="32"/>
      <c r="K494" s="86"/>
      <c r="L494" s="32"/>
      <c r="M494" s="87"/>
    </row>
    <row r="495" spans="1:13" ht="15.75">
      <c r="A495" s="133"/>
      <c r="B495" s="136"/>
      <c r="C495" s="73" t="s">
        <v>10</v>
      </c>
      <c r="D495" s="88">
        <v>1</v>
      </c>
      <c r="E495" s="88">
        <v>1</v>
      </c>
      <c r="F495" s="82"/>
      <c r="G495" s="82">
        <v>1</v>
      </c>
      <c r="H495" s="88"/>
      <c r="I495" s="89"/>
      <c r="J495" s="90"/>
      <c r="K495" s="89"/>
      <c r="L495" s="90"/>
      <c r="M495" s="91"/>
    </row>
    <row r="496" spans="1:13" ht="16.5" thickBot="1">
      <c r="A496" s="134"/>
      <c r="B496" s="137"/>
      <c r="C496" s="92" t="s">
        <v>8</v>
      </c>
      <c r="D496" s="93">
        <v>67.79</v>
      </c>
      <c r="E496" s="93">
        <v>67.79</v>
      </c>
      <c r="F496" s="93"/>
      <c r="G496" s="93">
        <v>67.79</v>
      </c>
      <c r="H496" s="94"/>
      <c r="I496" s="95"/>
      <c r="J496" s="96"/>
      <c r="K496" s="95"/>
      <c r="L496" s="96"/>
      <c r="M496" s="97"/>
    </row>
    <row r="497" spans="1:13" ht="15.75">
      <c r="A497" s="132" t="s">
        <v>321</v>
      </c>
      <c r="B497" s="135" t="s">
        <v>326</v>
      </c>
      <c r="C497" s="72" t="s">
        <v>7</v>
      </c>
      <c r="D497" s="30">
        <v>0.1</v>
      </c>
      <c r="E497" s="30">
        <v>0.1</v>
      </c>
      <c r="F497" s="30"/>
      <c r="G497" s="30">
        <v>0.1</v>
      </c>
      <c r="H497" s="30"/>
      <c r="I497" s="86"/>
      <c r="J497" s="32"/>
      <c r="K497" s="86"/>
      <c r="L497" s="32"/>
      <c r="M497" s="87"/>
    </row>
    <row r="498" spans="1:13" ht="15.75">
      <c r="A498" s="133"/>
      <c r="B498" s="136"/>
      <c r="C498" s="73" t="s">
        <v>10</v>
      </c>
      <c r="D498" s="88">
        <v>1</v>
      </c>
      <c r="E498" s="88">
        <v>1</v>
      </c>
      <c r="F498" s="82"/>
      <c r="G498" s="82">
        <v>1</v>
      </c>
      <c r="H498" s="88"/>
      <c r="I498" s="89"/>
      <c r="J498" s="90"/>
      <c r="K498" s="89"/>
      <c r="L498" s="90"/>
      <c r="M498" s="91"/>
    </row>
    <row r="499" spans="1:13" ht="16.5" thickBot="1">
      <c r="A499" s="134"/>
      <c r="B499" s="137"/>
      <c r="C499" s="92" t="s">
        <v>8</v>
      </c>
      <c r="D499" s="93">
        <v>98.3</v>
      </c>
      <c r="E499" s="93">
        <v>98.3</v>
      </c>
      <c r="F499" s="93"/>
      <c r="G499" s="93">
        <v>98.3</v>
      </c>
      <c r="H499" s="94"/>
      <c r="I499" s="95"/>
      <c r="J499" s="96"/>
      <c r="K499" s="95"/>
      <c r="L499" s="96"/>
      <c r="M499" s="97"/>
    </row>
    <row r="500" spans="1:13" ht="15.75">
      <c r="A500" s="75"/>
      <c r="B500" s="42"/>
      <c r="C500" s="78" t="s">
        <v>7</v>
      </c>
      <c r="D500" s="114">
        <f>F500+G500</f>
        <v>2.63</v>
      </c>
      <c r="E500" s="114">
        <f>E446+E449+E452+E455+E458+E461+E464+E467+E470+E473+E476+E479+E482+E485+E488+E491+E494+E497</f>
        <v>2.6299999999999994</v>
      </c>
      <c r="F500" s="114">
        <f>F446+F449+F452+F455+F458+F461+F464+F467+F470+F473+F476</f>
        <v>1.1099999999999999</v>
      </c>
      <c r="G500" s="114">
        <f>G479+G482+G485+G488+G491+G494+G497</f>
        <v>1.5200000000000002</v>
      </c>
      <c r="H500" s="42"/>
      <c r="I500" s="34"/>
      <c r="J500" s="34"/>
      <c r="K500" s="34"/>
      <c r="L500" s="34"/>
      <c r="M500" s="34"/>
    </row>
    <row r="501" spans="1:13" ht="15.75">
      <c r="A501" s="76"/>
      <c r="B501" s="35"/>
      <c r="C501" s="66" t="s">
        <v>10</v>
      </c>
      <c r="D501" s="82">
        <f>F501+G501</f>
        <v>18</v>
      </c>
      <c r="E501" s="82">
        <f>E447+E450+E453+E456+E459+E462+E465+E468+E471+E474+E477+E480+E483+E486+E489+E492+E495+E498</f>
        <v>18</v>
      </c>
      <c r="F501" s="82">
        <f>F447+F450+F453+F456+F459+F462+F465+F468+F471+F474+F477</f>
        <v>11</v>
      </c>
      <c r="G501" s="82">
        <f>G480+G483+G486+G489+G492+G495+G498</f>
        <v>7</v>
      </c>
      <c r="H501" s="38"/>
      <c r="I501" s="35"/>
      <c r="J501" s="35"/>
      <c r="K501" s="35"/>
      <c r="L501" s="35"/>
      <c r="M501" s="35"/>
    </row>
    <row r="502" spans="1:13" ht="16.5" thickBot="1">
      <c r="A502" s="77"/>
      <c r="B502" s="37"/>
      <c r="C502" s="79" t="s">
        <v>8</v>
      </c>
      <c r="D502" s="112">
        <f>F502+G502</f>
        <v>1517.0500000000002</v>
      </c>
      <c r="E502" s="112">
        <f>E448+E451+E454+E457+E460+E463+E466+E469+E472+E475+E478+E481+E484+E487+E490+E493+E496+E499</f>
        <v>1517.05</v>
      </c>
      <c r="F502" s="112">
        <f>F448+F451+F454+F457+F460+F463+F466+F469+F472+F475+F478</f>
        <v>662.9000000000001</v>
      </c>
      <c r="G502" s="112">
        <f>G481+G484+G487+G490+G493+G496+G499</f>
        <v>854.15</v>
      </c>
      <c r="H502" s="49"/>
      <c r="I502" s="37"/>
      <c r="J502" s="37"/>
      <c r="K502" s="37"/>
      <c r="L502" s="37"/>
      <c r="M502" s="37"/>
    </row>
    <row r="503" spans="1:13" ht="21" thickBot="1">
      <c r="A503" s="138" t="s">
        <v>327</v>
      </c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40"/>
    </row>
    <row r="504" spans="1:13" ht="15.75">
      <c r="A504" s="132" t="s">
        <v>323</v>
      </c>
      <c r="B504" s="135" t="s">
        <v>329</v>
      </c>
      <c r="C504" s="72" t="s">
        <v>7</v>
      </c>
      <c r="D504" s="30">
        <v>0.13</v>
      </c>
      <c r="E504" s="30">
        <v>0.13</v>
      </c>
      <c r="F504" s="30">
        <v>0.13</v>
      </c>
      <c r="G504" s="85"/>
      <c r="H504" s="30"/>
      <c r="I504" s="86"/>
      <c r="J504" s="32"/>
      <c r="K504" s="86"/>
      <c r="L504" s="32"/>
      <c r="M504" s="87"/>
    </row>
    <row r="505" spans="1:13" ht="15.75">
      <c r="A505" s="133"/>
      <c r="B505" s="136"/>
      <c r="C505" s="73" t="s">
        <v>10</v>
      </c>
      <c r="D505" s="88">
        <v>1</v>
      </c>
      <c r="E505" s="88">
        <v>1</v>
      </c>
      <c r="F505" s="82">
        <v>1</v>
      </c>
      <c r="G505" s="109"/>
      <c r="H505" s="88"/>
      <c r="I505" s="89"/>
      <c r="J505" s="90"/>
      <c r="K505" s="89"/>
      <c r="L505" s="90"/>
      <c r="M505" s="91"/>
    </row>
    <row r="506" spans="1:13" ht="16.5" thickBot="1">
      <c r="A506" s="134"/>
      <c r="B506" s="137"/>
      <c r="C506" s="92" t="s">
        <v>8</v>
      </c>
      <c r="D506" s="93">
        <v>54.12</v>
      </c>
      <c r="E506" s="93">
        <v>54.12</v>
      </c>
      <c r="F506" s="93">
        <v>54.12</v>
      </c>
      <c r="G506" s="110"/>
      <c r="H506" s="94"/>
      <c r="I506" s="95"/>
      <c r="J506" s="96"/>
      <c r="K506" s="95"/>
      <c r="L506" s="96"/>
      <c r="M506" s="97"/>
    </row>
    <row r="507" spans="1:13" ht="15.75">
      <c r="A507" s="132" t="s">
        <v>325</v>
      </c>
      <c r="B507" s="135" t="s">
        <v>331</v>
      </c>
      <c r="C507" s="72" t="s">
        <v>7</v>
      </c>
      <c r="D507" s="30">
        <v>0.13</v>
      </c>
      <c r="E507" s="30">
        <v>0.13</v>
      </c>
      <c r="F507" s="30">
        <v>0.13</v>
      </c>
      <c r="G507" s="85"/>
      <c r="H507" s="30"/>
      <c r="I507" s="86"/>
      <c r="J507" s="32"/>
      <c r="K507" s="86"/>
      <c r="L507" s="32"/>
      <c r="M507" s="87"/>
    </row>
    <row r="508" spans="1:13" ht="15.75">
      <c r="A508" s="133"/>
      <c r="B508" s="136"/>
      <c r="C508" s="73" t="s">
        <v>10</v>
      </c>
      <c r="D508" s="88">
        <v>1</v>
      </c>
      <c r="E508" s="88">
        <v>1</v>
      </c>
      <c r="F508" s="82">
        <v>1</v>
      </c>
      <c r="G508" s="109"/>
      <c r="H508" s="88"/>
      <c r="I508" s="89"/>
      <c r="J508" s="90"/>
      <c r="K508" s="89"/>
      <c r="L508" s="90"/>
      <c r="M508" s="91"/>
    </row>
    <row r="509" spans="1:13" ht="16.5" thickBot="1">
      <c r="A509" s="134"/>
      <c r="B509" s="137"/>
      <c r="C509" s="92" t="s">
        <v>8</v>
      </c>
      <c r="D509" s="93">
        <v>55.94</v>
      </c>
      <c r="E509" s="93">
        <v>55.94</v>
      </c>
      <c r="F509" s="93">
        <v>55.94</v>
      </c>
      <c r="G509" s="110"/>
      <c r="H509" s="94"/>
      <c r="I509" s="95"/>
      <c r="J509" s="96"/>
      <c r="K509" s="95"/>
      <c r="L509" s="96"/>
      <c r="M509" s="97"/>
    </row>
    <row r="510" spans="1:13" ht="15.75">
      <c r="A510" s="132" t="s">
        <v>328</v>
      </c>
      <c r="B510" s="135" t="s">
        <v>333</v>
      </c>
      <c r="C510" s="72" t="s">
        <v>7</v>
      </c>
      <c r="D510" s="30">
        <v>0.13</v>
      </c>
      <c r="E510" s="30">
        <v>0.13</v>
      </c>
      <c r="F510" s="30">
        <v>0.13</v>
      </c>
      <c r="G510" s="85"/>
      <c r="H510" s="30"/>
      <c r="I510" s="86"/>
      <c r="J510" s="32"/>
      <c r="K510" s="86"/>
      <c r="L510" s="32"/>
      <c r="M510" s="87"/>
    </row>
    <row r="511" spans="1:13" ht="15.75">
      <c r="A511" s="133"/>
      <c r="B511" s="136"/>
      <c r="C511" s="73" t="s">
        <v>10</v>
      </c>
      <c r="D511" s="88">
        <v>1</v>
      </c>
      <c r="E511" s="88">
        <v>1</v>
      </c>
      <c r="F511" s="82">
        <v>1</v>
      </c>
      <c r="G511" s="109"/>
      <c r="H511" s="88"/>
      <c r="I511" s="89"/>
      <c r="J511" s="90"/>
      <c r="K511" s="89"/>
      <c r="L511" s="90"/>
      <c r="M511" s="91"/>
    </row>
    <row r="512" spans="1:13" ht="16.5" thickBot="1">
      <c r="A512" s="134"/>
      <c r="B512" s="137"/>
      <c r="C512" s="92" t="s">
        <v>8</v>
      </c>
      <c r="D512" s="93">
        <v>53.86</v>
      </c>
      <c r="E512" s="93">
        <v>53.86</v>
      </c>
      <c r="F512" s="93">
        <v>53.86</v>
      </c>
      <c r="G512" s="110"/>
      <c r="H512" s="94"/>
      <c r="I512" s="95"/>
      <c r="J512" s="96"/>
      <c r="K512" s="95"/>
      <c r="L512" s="96"/>
      <c r="M512" s="97"/>
    </row>
    <row r="513" spans="1:13" ht="15.75">
      <c r="A513" s="132" t="s">
        <v>330</v>
      </c>
      <c r="B513" s="135" t="s">
        <v>335</v>
      </c>
      <c r="C513" s="72" t="s">
        <v>7</v>
      </c>
      <c r="D513" s="30">
        <v>0.12</v>
      </c>
      <c r="E513" s="30">
        <v>0.12</v>
      </c>
      <c r="F513" s="30">
        <v>0.12</v>
      </c>
      <c r="G513" s="85"/>
      <c r="H513" s="30"/>
      <c r="I513" s="86"/>
      <c r="J513" s="32"/>
      <c r="K513" s="86"/>
      <c r="L513" s="32"/>
      <c r="M513" s="87"/>
    </row>
    <row r="514" spans="1:13" ht="15.75">
      <c r="A514" s="133"/>
      <c r="B514" s="136"/>
      <c r="C514" s="73" t="s">
        <v>10</v>
      </c>
      <c r="D514" s="88">
        <v>1</v>
      </c>
      <c r="E514" s="88">
        <v>1</v>
      </c>
      <c r="F514" s="82">
        <v>1</v>
      </c>
      <c r="G514" s="109"/>
      <c r="H514" s="88"/>
      <c r="I514" s="89"/>
      <c r="J514" s="90"/>
      <c r="K514" s="89"/>
      <c r="L514" s="90"/>
      <c r="M514" s="91"/>
    </row>
    <row r="515" spans="1:13" ht="16.5" thickBot="1">
      <c r="A515" s="134"/>
      <c r="B515" s="137"/>
      <c r="C515" s="92" t="s">
        <v>8</v>
      </c>
      <c r="D515" s="93">
        <v>64.93</v>
      </c>
      <c r="E515" s="93">
        <v>64.93</v>
      </c>
      <c r="F515" s="93">
        <v>64.93</v>
      </c>
      <c r="G515" s="110"/>
      <c r="H515" s="94"/>
      <c r="I515" s="95"/>
      <c r="J515" s="96"/>
      <c r="K515" s="95"/>
      <c r="L515" s="96"/>
      <c r="M515" s="97"/>
    </row>
    <row r="516" spans="1:13" ht="15.75">
      <c r="A516" s="132" t="s">
        <v>332</v>
      </c>
      <c r="B516" s="135" t="s">
        <v>337</v>
      </c>
      <c r="C516" s="72" t="s">
        <v>7</v>
      </c>
      <c r="D516" s="30">
        <v>0.19</v>
      </c>
      <c r="E516" s="30">
        <v>0.19</v>
      </c>
      <c r="F516" s="30">
        <v>0.19</v>
      </c>
      <c r="G516" s="85"/>
      <c r="H516" s="30"/>
      <c r="I516" s="86"/>
      <c r="J516" s="32"/>
      <c r="K516" s="86"/>
      <c r="L516" s="32"/>
      <c r="M516" s="87"/>
    </row>
    <row r="517" spans="1:13" ht="15.75">
      <c r="A517" s="133"/>
      <c r="B517" s="136"/>
      <c r="C517" s="73" t="s">
        <v>10</v>
      </c>
      <c r="D517" s="88">
        <v>1</v>
      </c>
      <c r="E517" s="88">
        <v>1</v>
      </c>
      <c r="F517" s="82">
        <v>1</v>
      </c>
      <c r="G517" s="109"/>
      <c r="H517" s="88"/>
      <c r="I517" s="89"/>
      <c r="J517" s="90"/>
      <c r="K517" s="89"/>
      <c r="L517" s="90"/>
      <c r="M517" s="91"/>
    </row>
    <row r="518" spans="1:13" ht="16.5" thickBot="1">
      <c r="A518" s="134"/>
      <c r="B518" s="137"/>
      <c r="C518" s="92" t="s">
        <v>8</v>
      </c>
      <c r="D518" s="93">
        <v>67.95</v>
      </c>
      <c r="E518" s="93">
        <v>67.95</v>
      </c>
      <c r="F518" s="93">
        <v>67.95</v>
      </c>
      <c r="G518" s="110"/>
      <c r="H518" s="94"/>
      <c r="I518" s="95"/>
      <c r="J518" s="96"/>
      <c r="K518" s="95"/>
      <c r="L518" s="96"/>
      <c r="M518" s="97"/>
    </row>
    <row r="519" spans="1:13" ht="15.75">
      <c r="A519" s="132" t="s">
        <v>334</v>
      </c>
      <c r="B519" s="135" t="s">
        <v>339</v>
      </c>
      <c r="C519" s="72" t="s">
        <v>7</v>
      </c>
      <c r="D519" s="30">
        <v>0.19</v>
      </c>
      <c r="E519" s="30">
        <v>0.19</v>
      </c>
      <c r="F519" s="30">
        <v>0.19</v>
      </c>
      <c r="G519" s="85"/>
      <c r="H519" s="30"/>
      <c r="I519" s="86"/>
      <c r="J519" s="32"/>
      <c r="K519" s="86"/>
      <c r="L519" s="32"/>
      <c r="M519" s="87"/>
    </row>
    <row r="520" spans="1:13" ht="15.75">
      <c r="A520" s="133"/>
      <c r="B520" s="136"/>
      <c r="C520" s="73" t="s">
        <v>10</v>
      </c>
      <c r="D520" s="88">
        <v>1</v>
      </c>
      <c r="E520" s="88">
        <v>1</v>
      </c>
      <c r="F520" s="82">
        <v>1</v>
      </c>
      <c r="G520" s="109"/>
      <c r="H520" s="88"/>
      <c r="I520" s="89"/>
      <c r="J520" s="90"/>
      <c r="K520" s="89"/>
      <c r="L520" s="90"/>
      <c r="M520" s="91"/>
    </row>
    <row r="521" spans="1:13" ht="16.5" thickBot="1">
      <c r="A521" s="134"/>
      <c r="B521" s="137"/>
      <c r="C521" s="92" t="s">
        <v>8</v>
      </c>
      <c r="D521" s="93">
        <v>67.62</v>
      </c>
      <c r="E521" s="93">
        <v>67.62</v>
      </c>
      <c r="F521" s="93">
        <v>67.62</v>
      </c>
      <c r="G521" s="110"/>
      <c r="H521" s="94"/>
      <c r="I521" s="95"/>
      <c r="J521" s="96"/>
      <c r="K521" s="95"/>
      <c r="L521" s="96"/>
      <c r="M521" s="97"/>
    </row>
    <row r="522" spans="1:13" ht="15.75">
      <c r="A522" s="132" t="s">
        <v>336</v>
      </c>
      <c r="B522" s="135" t="s">
        <v>341</v>
      </c>
      <c r="C522" s="72" t="s">
        <v>7</v>
      </c>
      <c r="D522" s="30">
        <v>0.09</v>
      </c>
      <c r="E522" s="30">
        <v>0.09</v>
      </c>
      <c r="F522" s="30">
        <v>0.09</v>
      </c>
      <c r="G522" s="30"/>
      <c r="H522" s="30"/>
      <c r="I522" s="86"/>
      <c r="J522" s="32"/>
      <c r="K522" s="86"/>
      <c r="L522" s="32"/>
      <c r="M522" s="87"/>
    </row>
    <row r="523" spans="1:13" ht="15.75">
      <c r="A523" s="133"/>
      <c r="B523" s="136"/>
      <c r="C523" s="73" t="s">
        <v>10</v>
      </c>
      <c r="D523" s="88">
        <v>1</v>
      </c>
      <c r="E523" s="88">
        <v>1</v>
      </c>
      <c r="F523" s="82">
        <v>1</v>
      </c>
      <c r="G523" s="82"/>
      <c r="H523" s="88"/>
      <c r="I523" s="89"/>
      <c r="J523" s="90"/>
      <c r="K523" s="89"/>
      <c r="L523" s="90"/>
      <c r="M523" s="91"/>
    </row>
    <row r="524" spans="1:13" ht="16.5" thickBot="1">
      <c r="A524" s="134"/>
      <c r="B524" s="137"/>
      <c r="C524" s="92" t="s">
        <v>8</v>
      </c>
      <c r="D524" s="93">
        <v>46.65</v>
      </c>
      <c r="E524" s="93">
        <v>46.65</v>
      </c>
      <c r="F524" s="93">
        <v>46.65</v>
      </c>
      <c r="G524" s="93"/>
      <c r="H524" s="94"/>
      <c r="I524" s="95"/>
      <c r="J524" s="96"/>
      <c r="K524" s="95"/>
      <c r="L524" s="96"/>
      <c r="M524" s="97"/>
    </row>
    <row r="525" spans="1:13" ht="15.75">
      <c r="A525" s="132" t="s">
        <v>338</v>
      </c>
      <c r="B525" s="135" t="s">
        <v>343</v>
      </c>
      <c r="C525" s="72" t="s">
        <v>7</v>
      </c>
      <c r="D525" s="30">
        <v>0.13</v>
      </c>
      <c r="E525" s="30">
        <v>0.13</v>
      </c>
      <c r="F525" s="30">
        <v>0.13</v>
      </c>
      <c r="G525" s="85"/>
      <c r="H525" s="30"/>
      <c r="I525" s="86"/>
      <c r="J525" s="32"/>
      <c r="K525" s="86"/>
      <c r="L525" s="32"/>
      <c r="M525" s="87"/>
    </row>
    <row r="526" spans="1:13" ht="15.75">
      <c r="A526" s="133"/>
      <c r="B526" s="136"/>
      <c r="C526" s="73" t="s">
        <v>10</v>
      </c>
      <c r="D526" s="88">
        <v>1</v>
      </c>
      <c r="E526" s="88">
        <v>1</v>
      </c>
      <c r="F526" s="82">
        <v>1</v>
      </c>
      <c r="G526" s="109"/>
      <c r="H526" s="88"/>
      <c r="I526" s="89"/>
      <c r="J526" s="90"/>
      <c r="K526" s="89"/>
      <c r="L526" s="90"/>
      <c r="M526" s="91"/>
    </row>
    <row r="527" spans="1:13" ht="16.5" thickBot="1">
      <c r="A527" s="134"/>
      <c r="B527" s="137"/>
      <c r="C527" s="92" t="s">
        <v>8</v>
      </c>
      <c r="D527" s="93">
        <v>72.06</v>
      </c>
      <c r="E527" s="93">
        <v>72.06</v>
      </c>
      <c r="F527" s="93">
        <v>72.06</v>
      </c>
      <c r="G527" s="110"/>
      <c r="H527" s="94"/>
      <c r="I527" s="95"/>
      <c r="J527" s="96"/>
      <c r="K527" s="95"/>
      <c r="L527" s="96"/>
      <c r="M527" s="97"/>
    </row>
    <row r="528" spans="1:13" ht="15.75">
      <c r="A528" s="132" t="s">
        <v>340</v>
      </c>
      <c r="B528" s="135" t="s">
        <v>345</v>
      </c>
      <c r="C528" s="72" t="s">
        <v>7</v>
      </c>
      <c r="D528" s="30">
        <v>0.1</v>
      </c>
      <c r="E528" s="30">
        <v>0.1</v>
      </c>
      <c r="F528" s="30">
        <v>0.1</v>
      </c>
      <c r="G528" s="85"/>
      <c r="H528" s="30"/>
      <c r="I528" s="86"/>
      <c r="J528" s="32"/>
      <c r="K528" s="86"/>
      <c r="L528" s="32"/>
      <c r="M528" s="87"/>
    </row>
    <row r="529" spans="1:13" ht="15.75">
      <c r="A529" s="133"/>
      <c r="B529" s="136"/>
      <c r="C529" s="73" t="s">
        <v>10</v>
      </c>
      <c r="D529" s="88">
        <v>1</v>
      </c>
      <c r="E529" s="88">
        <v>1</v>
      </c>
      <c r="F529" s="82">
        <v>1</v>
      </c>
      <c r="G529" s="109"/>
      <c r="H529" s="88"/>
      <c r="I529" s="89"/>
      <c r="J529" s="90"/>
      <c r="K529" s="89"/>
      <c r="L529" s="90"/>
      <c r="M529" s="91"/>
    </row>
    <row r="530" spans="1:13" ht="16.5" thickBot="1">
      <c r="A530" s="134"/>
      <c r="B530" s="137"/>
      <c r="C530" s="92" t="s">
        <v>8</v>
      </c>
      <c r="D530" s="93">
        <v>65.24</v>
      </c>
      <c r="E530" s="93">
        <v>65.24</v>
      </c>
      <c r="F530" s="93">
        <v>65.24</v>
      </c>
      <c r="G530" s="110"/>
      <c r="H530" s="94"/>
      <c r="I530" s="95"/>
      <c r="J530" s="96"/>
      <c r="K530" s="95"/>
      <c r="L530" s="96"/>
      <c r="M530" s="97"/>
    </row>
    <row r="531" spans="1:13" ht="15.75">
      <c r="A531" s="132" t="s">
        <v>342</v>
      </c>
      <c r="B531" s="135" t="s">
        <v>347</v>
      </c>
      <c r="C531" s="72" t="s">
        <v>7</v>
      </c>
      <c r="D531" s="30">
        <v>0.09</v>
      </c>
      <c r="E531" s="30">
        <v>0.09</v>
      </c>
      <c r="F531" s="30"/>
      <c r="G531" s="30">
        <v>0.09</v>
      </c>
      <c r="H531" s="30"/>
      <c r="I531" s="86"/>
      <c r="J531" s="32"/>
      <c r="K531" s="86"/>
      <c r="L531" s="32"/>
      <c r="M531" s="87"/>
    </row>
    <row r="532" spans="1:13" ht="15.75">
      <c r="A532" s="133"/>
      <c r="B532" s="136"/>
      <c r="C532" s="73" t="s">
        <v>10</v>
      </c>
      <c r="D532" s="88">
        <v>1</v>
      </c>
      <c r="E532" s="88">
        <v>1</v>
      </c>
      <c r="F532" s="82"/>
      <c r="G532" s="82">
        <v>1</v>
      </c>
      <c r="H532" s="88"/>
      <c r="I532" s="89"/>
      <c r="J532" s="90"/>
      <c r="K532" s="89"/>
      <c r="L532" s="90"/>
      <c r="M532" s="91"/>
    </row>
    <row r="533" spans="1:13" ht="16.5" thickBot="1">
      <c r="A533" s="134"/>
      <c r="B533" s="137"/>
      <c r="C533" s="92" t="s">
        <v>8</v>
      </c>
      <c r="D533" s="93">
        <v>67.42</v>
      </c>
      <c r="E533" s="93">
        <v>67.42</v>
      </c>
      <c r="F533" s="93"/>
      <c r="G533" s="93">
        <v>67.42</v>
      </c>
      <c r="H533" s="94"/>
      <c r="I533" s="95"/>
      <c r="J533" s="96"/>
      <c r="K533" s="95"/>
      <c r="L533" s="96"/>
      <c r="M533" s="97"/>
    </row>
    <row r="534" spans="1:13" ht="15.75">
      <c r="A534" s="132" t="s">
        <v>344</v>
      </c>
      <c r="B534" s="135" t="s">
        <v>349</v>
      </c>
      <c r="C534" s="72" t="s">
        <v>7</v>
      </c>
      <c r="D534" s="30">
        <v>0.09</v>
      </c>
      <c r="E534" s="30">
        <v>0.09</v>
      </c>
      <c r="F534" s="30"/>
      <c r="G534" s="30">
        <v>0.09</v>
      </c>
      <c r="H534" s="30"/>
      <c r="I534" s="86"/>
      <c r="J534" s="32"/>
      <c r="K534" s="86"/>
      <c r="L534" s="32"/>
      <c r="M534" s="87"/>
    </row>
    <row r="535" spans="1:13" ht="15.75">
      <c r="A535" s="133"/>
      <c r="B535" s="136"/>
      <c r="C535" s="73" t="s">
        <v>10</v>
      </c>
      <c r="D535" s="88">
        <v>1</v>
      </c>
      <c r="E535" s="88">
        <v>1</v>
      </c>
      <c r="F535" s="82"/>
      <c r="G535" s="82">
        <v>1</v>
      </c>
      <c r="H535" s="88"/>
      <c r="I535" s="89"/>
      <c r="J535" s="90"/>
      <c r="K535" s="89"/>
      <c r="L535" s="90"/>
      <c r="M535" s="91"/>
    </row>
    <row r="536" spans="1:13" ht="16.5" thickBot="1">
      <c r="A536" s="134"/>
      <c r="B536" s="137"/>
      <c r="C536" s="92" t="s">
        <v>8</v>
      </c>
      <c r="D536" s="93">
        <v>69.75</v>
      </c>
      <c r="E536" s="93">
        <v>69.75</v>
      </c>
      <c r="F536" s="93"/>
      <c r="G536" s="93">
        <v>69.75</v>
      </c>
      <c r="H536" s="94"/>
      <c r="I536" s="95"/>
      <c r="J536" s="96"/>
      <c r="K536" s="95"/>
      <c r="L536" s="96"/>
      <c r="M536" s="97"/>
    </row>
    <row r="537" spans="1:13" ht="15.75">
      <c r="A537" s="132" t="s">
        <v>346</v>
      </c>
      <c r="B537" s="135" t="s">
        <v>351</v>
      </c>
      <c r="C537" s="72" t="s">
        <v>7</v>
      </c>
      <c r="D537" s="30">
        <v>0.14</v>
      </c>
      <c r="E537" s="30">
        <v>0.14</v>
      </c>
      <c r="F537" s="30"/>
      <c r="G537" s="30">
        <v>0.14</v>
      </c>
      <c r="H537" s="30"/>
      <c r="I537" s="86"/>
      <c r="J537" s="32"/>
      <c r="K537" s="86"/>
      <c r="L537" s="32"/>
      <c r="M537" s="87"/>
    </row>
    <row r="538" spans="1:13" ht="15.75">
      <c r="A538" s="133"/>
      <c r="B538" s="136"/>
      <c r="C538" s="73" t="s">
        <v>10</v>
      </c>
      <c r="D538" s="88">
        <v>1</v>
      </c>
      <c r="E538" s="88">
        <v>1</v>
      </c>
      <c r="F538" s="82"/>
      <c r="G538" s="82">
        <v>1</v>
      </c>
      <c r="H538" s="88"/>
      <c r="I538" s="89"/>
      <c r="J538" s="90"/>
      <c r="K538" s="89"/>
      <c r="L538" s="90"/>
      <c r="M538" s="91"/>
    </row>
    <row r="539" spans="1:13" ht="16.5" thickBot="1">
      <c r="A539" s="134"/>
      <c r="B539" s="137"/>
      <c r="C539" s="92" t="s">
        <v>8</v>
      </c>
      <c r="D539" s="93">
        <v>90.17</v>
      </c>
      <c r="E539" s="93">
        <v>90.17</v>
      </c>
      <c r="F539" s="93"/>
      <c r="G539" s="93">
        <v>90.17</v>
      </c>
      <c r="H539" s="94"/>
      <c r="I539" s="95"/>
      <c r="J539" s="96"/>
      <c r="K539" s="95"/>
      <c r="L539" s="96"/>
      <c r="M539" s="97"/>
    </row>
    <row r="540" spans="1:13" ht="15.75">
      <c r="A540" s="132" t="s">
        <v>348</v>
      </c>
      <c r="B540" s="135" t="s">
        <v>353</v>
      </c>
      <c r="C540" s="72" t="s">
        <v>7</v>
      </c>
      <c r="D540" s="30">
        <v>0.14</v>
      </c>
      <c r="E540" s="30">
        <v>0.14</v>
      </c>
      <c r="F540" s="30"/>
      <c r="G540" s="30">
        <v>0.14</v>
      </c>
      <c r="H540" s="30"/>
      <c r="I540" s="86"/>
      <c r="J540" s="32"/>
      <c r="K540" s="86"/>
      <c r="L540" s="32"/>
      <c r="M540" s="87"/>
    </row>
    <row r="541" spans="1:13" ht="15.75">
      <c r="A541" s="133"/>
      <c r="B541" s="136"/>
      <c r="C541" s="73" t="s">
        <v>10</v>
      </c>
      <c r="D541" s="88">
        <v>1</v>
      </c>
      <c r="E541" s="88">
        <v>1</v>
      </c>
      <c r="F541" s="82"/>
      <c r="G541" s="82">
        <v>1</v>
      </c>
      <c r="H541" s="88"/>
      <c r="I541" s="89"/>
      <c r="J541" s="90"/>
      <c r="K541" s="89"/>
      <c r="L541" s="90"/>
      <c r="M541" s="91"/>
    </row>
    <row r="542" spans="1:13" ht="16.5" thickBot="1">
      <c r="A542" s="134"/>
      <c r="B542" s="137"/>
      <c r="C542" s="92" t="s">
        <v>8</v>
      </c>
      <c r="D542" s="93">
        <v>76.53</v>
      </c>
      <c r="E542" s="93">
        <v>76.53</v>
      </c>
      <c r="F542" s="93"/>
      <c r="G542" s="93">
        <v>76.53</v>
      </c>
      <c r="H542" s="94"/>
      <c r="I542" s="95"/>
      <c r="J542" s="96"/>
      <c r="K542" s="95"/>
      <c r="L542" s="96"/>
      <c r="M542" s="97"/>
    </row>
    <row r="543" spans="1:13" ht="15.75">
      <c r="A543" s="132" t="s">
        <v>350</v>
      </c>
      <c r="B543" s="135" t="s">
        <v>355</v>
      </c>
      <c r="C543" s="72" t="s">
        <v>7</v>
      </c>
      <c r="D543" s="30">
        <v>0.14</v>
      </c>
      <c r="E543" s="30">
        <v>0.14</v>
      </c>
      <c r="F543" s="30"/>
      <c r="G543" s="30">
        <v>0.14</v>
      </c>
      <c r="H543" s="30"/>
      <c r="I543" s="86"/>
      <c r="J543" s="32"/>
      <c r="K543" s="86"/>
      <c r="L543" s="32"/>
      <c r="M543" s="87"/>
    </row>
    <row r="544" spans="1:13" ht="15.75">
      <c r="A544" s="133"/>
      <c r="B544" s="136"/>
      <c r="C544" s="73" t="s">
        <v>10</v>
      </c>
      <c r="D544" s="88">
        <v>1</v>
      </c>
      <c r="E544" s="88">
        <v>1</v>
      </c>
      <c r="F544" s="82"/>
      <c r="G544" s="82">
        <v>1</v>
      </c>
      <c r="H544" s="88"/>
      <c r="I544" s="89"/>
      <c r="J544" s="90"/>
      <c r="K544" s="89"/>
      <c r="L544" s="90"/>
      <c r="M544" s="91"/>
    </row>
    <row r="545" spans="1:13" ht="16.5" thickBot="1">
      <c r="A545" s="134"/>
      <c r="B545" s="137"/>
      <c r="C545" s="92" t="s">
        <v>8</v>
      </c>
      <c r="D545" s="93">
        <v>70.34</v>
      </c>
      <c r="E545" s="93">
        <v>70.34</v>
      </c>
      <c r="F545" s="93"/>
      <c r="G545" s="93">
        <v>70.34</v>
      </c>
      <c r="H545" s="94"/>
      <c r="I545" s="95"/>
      <c r="J545" s="96"/>
      <c r="K545" s="95"/>
      <c r="L545" s="96"/>
      <c r="M545" s="97"/>
    </row>
    <row r="546" spans="1:13" ht="15.75">
      <c r="A546" s="132" t="s">
        <v>352</v>
      </c>
      <c r="B546" s="135" t="s">
        <v>356</v>
      </c>
      <c r="C546" s="72" t="s">
        <v>7</v>
      </c>
      <c r="D546" s="30">
        <v>0.14</v>
      </c>
      <c r="E546" s="30">
        <v>0.14</v>
      </c>
      <c r="F546" s="30"/>
      <c r="G546" s="30">
        <v>0.14</v>
      </c>
      <c r="H546" s="30"/>
      <c r="I546" s="86"/>
      <c r="J546" s="32"/>
      <c r="K546" s="86"/>
      <c r="L546" s="32"/>
      <c r="M546" s="87"/>
    </row>
    <row r="547" spans="1:13" ht="15.75">
      <c r="A547" s="133"/>
      <c r="B547" s="136"/>
      <c r="C547" s="73" t="s">
        <v>10</v>
      </c>
      <c r="D547" s="88">
        <v>1</v>
      </c>
      <c r="E547" s="88">
        <v>1</v>
      </c>
      <c r="F547" s="82"/>
      <c r="G547" s="82">
        <v>1</v>
      </c>
      <c r="H547" s="88"/>
      <c r="I547" s="89"/>
      <c r="J547" s="90"/>
      <c r="K547" s="89"/>
      <c r="L547" s="90"/>
      <c r="M547" s="91"/>
    </row>
    <row r="548" spans="1:13" ht="16.5" thickBot="1">
      <c r="A548" s="134"/>
      <c r="B548" s="137"/>
      <c r="C548" s="92" t="s">
        <v>8</v>
      </c>
      <c r="D548" s="93">
        <v>78.04</v>
      </c>
      <c r="E548" s="93">
        <v>78.04</v>
      </c>
      <c r="F548" s="93"/>
      <c r="G548" s="93">
        <v>78.04</v>
      </c>
      <c r="H548" s="94"/>
      <c r="I548" s="95"/>
      <c r="J548" s="96"/>
      <c r="K548" s="95"/>
      <c r="L548" s="96"/>
      <c r="M548" s="97"/>
    </row>
    <row r="549" spans="1:13" ht="15.75">
      <c r="A549" s="132" t="s">
        <v>354</v>
      </c>
      <c r="B549" s="135" t="s">
        <v>357</v>
      </c>
      <c r="C549" s="72" t="s">
        <v>7</v>
      </c>
      <c r="D549" s="30">
        <v>0.14</v>
      </c>
      <c r="E549" s="30">
        <v>0.14</v>
      </c>
      <c r="F549" s="30"/>
      <c r="G549" s="30">
        <v>0.14</v>
      </c>
      <c r="H549" s="30"/>
      <c r="I549" s="86"/>
      <c r="J549" s="32"/>
      <c r="K549" s="86"/>
      <c r="L549" s="32"/>
      <c r="M549" s="87"/>
    </row>
    <row r="550" spans="1:13" ht="15.75">
      <c r="A550" s="133"/>
      <c r="B550" s="136"/>
      <c r="C550" s="73" t="s">
        <v>10</v>
      </c>
      <c r="D550" s="88">
        <v>1</v>
      </c>
      <c r="E550" s="88">
        <v>1</v>
      </c>
      <c r="F550" s="82"/>
      <c r="G550" s="82">
        <v>1</v>
      </c>
      <c r="H550" s="88"/>
      <c r="I550" s="89"/>
      <c r="J550" s="90"/>
      <c r="K550" s="89"/>
      <c r="L550" s="90"/>
      <c r="M550" s="91"/>
    </row>
    <row r="551" spans="1:13" ht="16.5" thickBot="1">
      <c r="A551" s="134"/>
      <c r="B551" s="137"/>
      <c r="C551" s="92" t="s">
        <v>8</v>
      </c>
      <c r="D551" s="93">
        <v>86.54</v>
      </c>
      <c r="E551" s="93">
        <v>86.54</v>
      </c>
      <c r="F551" s="93"/>
      <c r="G551" s="93">
        <v>86.54</v>
      </c>
      <c r="H551" s="94"/>
      <c r="I551" s="95"/>
      <c r="J551" s="96"/>
      <c r="K551" s="95"/>
      <c r="L551" s="96"/>
      <c r="M551" s="97"/>
    </row>
    <row r="552" spans="1:13" ht="15.75">
      <c r="A552" s="75"/>
      <c r="B552" s="42"/>
      <c r="C552" s="78" t="s">
        <v>7</v>
      </c>
      <c r="D552" s="114">
        <f>D504+D507+D510+D513+D516+D519+D522+D525+D528+D531+D534+D537+D540+D543+D546+D549</f>
        <v>2.0900000000000007</v>
      </c>
      <c r="E552" s="114">
        <f>F552+G552</f>
        <v>2.09</v>
      </c>
      <c r="F552" s="114">
        <f>F504+F507+F510+F513+F516+F519+F522+F525+F528</f>
        <v>1.21</v>
      </c>
      <c r="G552" s="114">
        <f>G531+G534+G537+G540+G543+G546+G549</f>
        <v>0.8800000000000001</v>
      </c>
      <c r="H552" s="42"/>
      <c r="I552" s="34"/>
      <c r="J552" s="34"/>
      <c r="K552" s="34"/>
      <c r="L552" s="34"/>
      <c r="M552" s="34"/>
    </row>
    <row r="553" spans="1:13" ht="15.75">
      <c r="A553" s="76"/>
      <c r="B553" s="35"/>
      <c r="C553" s="66" t="s">
        <v>10</v>
      </c>
      <c r="D553" s="82">
        <f>D505+D508+D511+D514+D517+D520+D523+D526+D529+D532+D535+D538+D541+D544+D547+D550</f>
        <v>16</v>
      </c>
      <c r="E553" s="82">
        <f>F553+G553</f>
        <v>16</v>
      </c>
      <c r="F553" s="82">
        <f>F505+F508+F511+F514+F517+F520+F523+F526+F529</f>
        <v>9</v>
      </c>
      <c r="G553" s="82">
        <f>G532+G535+G538+G541+G544+G547+G550</f>
        <v>7</v>
      </c>
      <c r="H553" s="38"/>
      <c r="I553" s="35"/>
      <c r="J553" s="35"/>
      <c r="K553" s="35"/>
      <c r="L553" s="35"/>
      <c r="M553" s="35"/>
    </row>
    <row r="554" spans="1:13" ht="16.5" thickBot="1">
      <c r="A554" s="77"/>
      <c r="B554" s="37"/>
      <c r="C554" s="79" t="s">
        <v>8</v>
      </c>
      <c r="D554" s="112">
        <f>D506+D509+D512+D515+D518+D521+D524+D527+D530+D533+D536+D539+D542+D545+D548+D551</f>
        <v>1087.1599999999999</v>
      </c>
      <c r="E554" s="112">
        <f>F554+G554</f>
        <v>1087.16</v>
      </c>
      <c r="F554" s="112">
        <f>F506+F509+F512+F515+F518+F521+F524+F527+F530</f>
        <v>548.37</v>
      </c>
      <c r="G554" s="112">
        <f>G533+G536+G539+G542+G545+G548+G551</f>
        <v>538.7900000000001</v>
      </c>
      <c r="H554" s="49"/>
      <c r="I554" s="37"/>
      <c r="J554" s="37"/>
      <c r="K554" s="37"/>
      <c r="L554" s="37"/>
      <c r="M554" s="37"/>
    </row>
    <row r="559" ht="18.75">
      <c r="B559" s="127" t="s">
        <v>360</v>
      </c>
    </row>
  </sheetData>
  <sheetProtection/>
  <mergeCells count="354">
    <mergeCell ref="A497:A499"/>
    <mergeCell ref="B497:B499"/>
    <mergeCell ref="A503:M503"/>
    <mergeCell ref="A488:A490"/>
    <mergeCell ref="B488:B490"/>
    <mergeCell ref="A491:A493"/>
    <mergeCell ref="B491:B493"/>
    <mergeCell ref="A494:A496"/>
    <mergeCell ref="B494:B496"/>
    <mergeCell ref="A482:A484"/>
    <mergeCell ref="B482:B484"/>
    <mergeCell ref="A485:A487"/>
    <mergeCell ref="B485:B487"/>
    <mergeCell ref="A476:A478"/>
    <mergeCell ref="B476:B478"/>
    <mergeCell ref="A479:A481"/>
    <mergeCell ref="B479:B481"/>
    <mergeCell ref="A470:A472"/>
    <mergeCell ref="B470:B472"/>
    <mergeCell ref="A473:A475"/>
    <mergeCell ref="B473:B475"/>
    <mergeCell ref="A464:A466"/>
    <mergeCell ref="B464:B466"/>
    <mergeCell ref="A467:A469"/>
    <mergeCell ref="B467:B469"/>
    <mergeCell ref="A363:A365"/>
    <mergeCell ref="B363:B365"/>
    <mergeCell ref="A366:A368"/>
    <mergeCell ref="A461:A463"/>
    <mergeCell ref="B461:B463"/>
    <mergeCell ref="A369:A371"/>
    <mergeCell ref="B369:B371"/>
    <mergeCell ref="A372:A374"/>
    <mergeCell ref="B372:B374"/>
    <mergeCell ref="B366:B368"/>
    <mergeCell ref="B348:B350"/>
    <mergeCell ref="A351:A353"/>
    <mergeCell ref="B351:B353"/>
    <mergeCell ref="A354:A356"/>
    <mergeCell ref="B354:B356"/>
    <mergeCell ref="A357:A359"/>
    <mergeCell ref="B357:B359"/>
    <mergeCell ref="A360:A362"/>
    <mergeCell ref="B360:B362"/>
    <mergeCell ref="A292:A294"/>
    <mergeCell ref="B292:B294"/>
    <mergeCell ref="A298:M298"/>
    <mergeCell ref="A299:A301"/>
    <mergeCell ref="B299:B301"/>
    <mergeCell ref="A330:A332"/>
    <mergeCell ref="B330:B332"/>
    <mergeCell ref="A333:A335"/>
    <mergeCell ref="B333:B335"/>
    <mergeCell ref="A286:A288"/>
    <mergeCell ref="B286:B288"/>
    <mergeCell ref="A289:A291"/>
    <mergeCell ref="B289:B291"/>
    <mergeCell ref="A283:A285"/>
    <mergeCell ref="B283:B285"/>
    <mergeCell ref="A273:M273"/>
    <mergeCell ref="A274:A276"/>
    <mergeCell ref="B274:B276"/>
    <mergeCell ref="A277:A279"/>
    <mergeCell ref="B277:B279"/>
    <mergeCell ref="A280:A282"/>
    <mergeCell ref="B280:B282"/>
    <mergeCell ref="A264:A266"/>
    <mergeCell ref="B264:B266"/>
    <mergeCell ref="A267:A269"/>
    <mergeCell ref="B267:B269"/>
    <mergeCell ref="A258:A260"/>
    <mergeCell ref="B258:B260"/>
    <mergeCell ref="A261:A263"/>
    <mergeCell ref="B261:B263"/>
    <mergeCell ref="A252:A254"/>
    <mergeCell ref="B252:B254"/>
    <mergeCell ref="A255:A257"/>
    <mergeCell ref="B255:B257"/>
    <mergeCell ref="A246:A248"/>
    <mergeCell ref="B246:B248"/>
    <mergeCell ref="A249:A251"/>
    <mergeCell ref="B249:B251"/>
    <mergeCell ref="B240:B242"/>
    <mergeCell ref="A231:A233"/>
    <mergeCell ref="B231:B233"/>
    <mergeCell ref="A234:A236"/>
    <mergeCell ref="B234:B236"/>
    <mergeCell ref="A237:A239"/>
    <mergeCell ref="B237:B239"/>
    <mergeCell ref="A187:A189"/>
    <mergeCell ref="B187:B189"/>
    <mergeCell ref="A132:M132"/>
    <mergeCell ref="A133:A135"/>
    <mergeCell ref="B133:B135"/>
    <mergeCell ref="A136:A138"/>
    <mergeCell ref="B136:B138"/>
    <mergeCell ref="A166:A168"/>
    <mergeCell ref="A105:A107"/>
    <mergeCell ref="B105:B107"/>
    <mergeCell ref="A108:A110"/>
    <mergeCell ref="A184:A186"/>
    <mergeCell ref="B184:B186"/>
    <mergeCell ref="J7:K7"/>
    <mergeCell ref="B19:B21"/>
    <mergeCell ref="B25:B27"/>
    <mergeCell ref="B111:B113"/>
    <mergeCell ref="A3:M3"/>
    <mergeCell ref="D5:H5"/>
    <mergeCell ref="A6:A8"/>
    <mergeCell ref="B6:B8"/>
    <mergeCell ref="C6:C8"/>
    <mergeCell ref="D6:D8"/>
    <mergeCell ref="H7:I7"/>
    <mergeCell ref="E6:M6"/>
    <mergeCell ref="E7:G7"/>
    <mergeCell ref="L7:M7"/>
    <mergeCell ref="B102:B104"/>
    <mergeCell ref="A126:A128"/>
    <mergeCell ref="B126:B128"/>
    <mergeCell ref="A111:A113"/>
    <mergeCell ref="A120:A122"/>
    <mergeCell ref="B120:B122"/>
    <mergeCell ref="A123:A125"/>
    <mergeCell ref="B123:B125"/>
    <mergeCell ref="A117:A119"/>
    <mergeCell ref="B117:B119"/>
    <mergeCell ref="A87:A89"/>
    <mergeCell ref="B87:B89"/>
    <mergeCell ref="B108:B110"/>
    <mergeCell ref="A114:A116"/>
    <mergeCell ref="B114:B116"/>
    <mergeCell ref="A96:A98"/>
    <mergeCell ref="B96:B98"/>
    <mergeCell ref="A99:A101"/>
    <mergeCell ref="B99:B101"/>
    <mergeCell ref="A102:A104"/>
    <mergeCell ref="A81:A83"/>
    <mergeCell ref="B81:B83"/>
    <mergeCell ref="A84:A86"/>
    <mergeCell ref="B84:B86"/>
    <mergeCell ref="A90:A92"/>
    <mergeCell ref="B90:B92"/>
    <mergeCell ref="A93:A95"/>
    <mergeCell ref="B93:B95"/>
    <mergeCell ref="A65:A67"/>
    <mergeCell ref="B65:B67"/>
    <mergeCell ref="A77:M77"/>
    <mergeCell ref="A78:A80"/>
    <mergeCell ref="B78:B80"/>
    <mergeCell ref="A68:A70"/>
    <mergeCell ref="B68:B70"/>
    <mergeCell ref="A53:A55"/>
    <mergeCell ref="B53:B55"/>
    <mergeCell ref="A71:A73"/>
    <mergeCell ref="B71:B73"/>
    <mergeCell ref="A56:A58"/>
    <mergeCell ref="B56:B58"/>
    <mergeCell ref="A59:A61"/>
    <mergeCell ref="B59:B61"/>
    <mergeCell ref="A62:A64"/>
    <mergeCell ref="B62:B64"/>
    <mergeCell ref="A50:A52"/>
    <mergeCell ref="B50:B52"/>
    <mergeCell ref="A38:A40"/>
    <mergeCell ref="B38:B40"/>
    <mergeCell ref="A41:A43"/>
    <mergeCell ref="B41:B43"/>
    <mergeCell ref="A44:A46"/>
    <mergeCell ref="B44:B46"/>
    <mergeCell ref="A19:A21"/>
    <mergeCell ref="A16:A18"/>
    <mergeCell ref="A13:A15"/>
    <mergeCell ref="A9:A11"/>
    <mergeCell ref="A12:M12"/>
    <mergeCell ref="B16:B18"/>
    <mergeCell ref="B13:B15"/>
    <mergeCell ref="A47:A49"/>
    <mergeCell ref="B47:B49"/>
    <mergeCell ref="A35:A37"/>
    <mergeCell ref="B35:B37"/>
    <mergeCell ref="A22:A24"/>
    <mergeCell ref="B22:B24"/>
    <mergeCell ref="A31:M31"/>
    <mergeCell ref="A32:A34"/>
    <mergeCell ref="B32:B34"/>
    <mergeCell ref="A25:A27"/>
    <mergeCell ref="A160:A162"/>
    <mergeCell ref="B160:B162"/>
    <mergeCell ref="A139:A141"/>
    <mergeCell ref="B139:B141"/>
    <mergeCell ref="A142:A144"/>
    <mergeCell ref="B142:B144"/>
    <mergeCell ref="B145:B147"/>
    <mergeCell ref="A145:A147"/>
    <mergeCell ref="A148:A150"/>
    <mergeCell ref="B148:B150"/>
    <mergeCell ref="B151:B153"/>
    <mergeCell ref="A154:A156"/>
    <mergeCell ref="B154:B156"/>
    <mergeCell ref="A157:A159"/>
    <mergeCell ref="B157:B159"/>
    <mergeCell ref="A151:A153"/>
    <mergeCell ref="A181:A183"/>
    <mergeCell ref="B181:B183"/>
    <mergeCell ref="A169:A171"/>
    <mergeCell ref="B169:B171"/>
    <mergeCell ref="A172:A174"/>
    <mergeCell ref="B172:B174"/>
    <mergeCell ref="A175:A177"/>
    <mergeCell ref="B175:B177"/>
    <mergeCell ref="A163:A165"/>
    <mergeCell ref="B163:B165"/>
    <mergeCell ref="A178:A180"/>
    <mergeCell ref="B178:B180"/>
    <mergeCell ref="B166:B168"/>
    <mergeCell ref="A203:A205"/>
    <mergeCell ref="B203:B205"/>
    <mergeCell ref="A193:M193"/>
    <mergeCell ref="A194:A196"/>
    <mergeCell ref="B194:B196"/>
    <mergeCell ref="A197:A199"/>
    <mergeCell ref="B197:B199"/>
    <mergeCell ref="A200:A202"/>
    <mergeCell ref="B200:B202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21:M221"/>
    <mergeCell ref="A222:A224"/>
    <mergeCell ref="B222:B224"/>
    <mergeCell ref="A243:A245"/>
    <mergeCell ref="B243:B245"/>
    <mergeCell ref="A225:A227"/>
    <mergeCell ref="B225:B227"/>
    <mergeCell ref="A228:A230"/>
    <mergeCell ref="B228:B230"/>
    <mergeCell ref="A240:A242"/>
    <mergeCell ref="B302:B304"/>
    <mergeCell ref="A305:A307"/>
    <mergeCell ref="B305:B307"/>
    <mergeCell ref="B317:B319"/>
    <mergeCell ref="A308:A310"/>
    <mergeCell ref="B308:B310"/>
    <mergeCell ref="A302:A304"/>
    <mergeCell ref="A329:M329"/>
    <mergeCell ref="A311:A313"/>
    <mergeCell ref="B311:B313"/>
    <mergeCell ref="A314:A316"/>
    <mergeCell ref="B314:B316"/>
    <mergeCell ref="A317:A319"/>
    <mergeCell ref="A320:A322"/>
    <mergeCell ref="B320:B322"/>
    <mergeCell ref="A323:A325"/>
    <mergeCell ref="B323:B325"/>
    <mergeCell ref="A378:M378"/>
    <mergeCell ref="A345:A347"/>
    <mergeCell ref="B345:B347"/>
    <mergeCell ref="A336:A338"/>
    <mergeCell ref="B336:B338"/>
    <mergeCell ref="A339:A341"/>
    <mergeCell ref="B339:B341"/>
    <mergeCell ref="A342:A344"/>
    <mergeCell ref="B342:B344"/>
    <mergeCell ref="A348:A350"/>
    <mergeCell ref="A394:A396"/>
    <mergeCell ref="B394:B396"/>
    <mergeCell ref="A379:A381"/>
    <mergeCell ref="B379:B381"/>
    <mergeCell ref="A382:A384"/>
    <mergeCell ref="B382:B384"/>
    <mergeCell ref="A385:A387"/>
    <mergeCell ref="B385:B387"/>
    <mergeCell ref="A388:A390"/>
    <mergeCell ref="B388:B390"/>
    <mergeCell ref="A391:A393"/>
    <mergeCell ref="B391:B393"/>
    <mergeCell ref="A412:A414"/>
    <mergeCell ref="B412:B414"/>
    <mergeCell ref="A397:A399"/>
    <mergeCell ref="B397:B399"/>
    <mergeCell ref="A400:A402"/>
    <mergeCell ref="B400:B402"/>
    <mergeCell ref="A403:A405"/>
    <mergeCell ref="B403:B405"/>
    <mergeCell ref="A406:A408"/>
    <mergeCell ref="B406:B408"/>
    <mergeCell ref="A409:A411"/>
    <mergeCell ref="B409:B411"/>
    <mergeCell ref="A430:A432"/>
    <mergeCell ref="B430:B432"/>
    <mergeCell ref="A415:A417"/>
    <mergeCell ref="B415:B417"/>
    <mergeCell ref="A418:A420"/>
    <mergeCell ref="B418:B420"/>
    <mergeCell ref="A421:A423"/>
    <mergeCell ref="B421:B423"/>
    <mergeCell ref="A424:A426"/>
    <mergeCell ref="B424:B426"/>
    <mergeCell ref="A427:A429"/>
    <mergeCell ref="B427:B429"/>
    <mergeCell ref="A452:A454"/>
    <mergeCell ref="B452:B454"/>
    <mergeCell ref="A433:A435"/>
    <mergeCell ref="B433:B435"/>
    <mergeCell ref="A436:A438"/>
    <mergeCell ref="B436:B438"/>
    <mergeCell ref="A439:A441"/>
    <mergeCell ref="B439:B441"/>
    <mergeCell ref="A445:M445"/>
    <mergeCell ref="A446:A448"/>
    <mergeCell ref="B446:B448"/>
    <mergeCell ref="A449:A451"/>
    <mergeCell ref="B449:B451"/>
    <mergeCell ref="A455:A457"/>
    <mergeCell ref="B455:B457"/>
    <mergeCell ref="A458:A460"/>
    <mergeCell ref="B458:B460"/>
    <mergeCell ref="A519:A521"/>
    <mergeCell ref="B519:B521"/>
    <mergeCell ref="A504:A506"/>
    <mergeCell ref="B504:B506"/>
    <mergeCell ref="A507:A509"/>
    <mergeCell ref="B507:B509"/>
    <mergeCell ref="A510:A512"/>
    <mergeCell ref="B510:B512"/>
    <mergeCell ref="A513:A515"/>
    <mergeCell ref="B513:B515"/>
    <mergeCell ref="A516:A518"/>
    <mergeCell ref="B516:B518"/>
    <mergeCell ref="A537:A539"/>
    <mergeCell ref="B537:B539"/>
    <mergeCell ref="A522:A524"/>
    <mergeCell ref="B522:B524"/>
    <mergeCell ref="A525:A527"/>
    <mergeCell ref="B525:B527"/>
    <mergeCell ref="A528:A530"/>
    <mergeCell ref="B528:B530"/>
    <mergeCell ref="A531:A533"/>
    <mergeCell ref="B531:B533"/>
    <mergeCell ref="A534:A536"/>
    <mergeCell ref="B534:B536"/>
    <mergeCell ref="A549:A551"/>
    <mergeCell ref="B549:B551"/>
    <mergeCell ref="A540:A542"/>
    <mergeCell ref="B540:B542"/>
    <mergeCell ref="A543:A545"/>
    <mergeCell ref="B543:B545"/>
    <mergeCell ref="A546:A548"/>
    <mergeCell ref="B546:B548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BLACK EDITION</cp:lastModifiedBy>
  <cp:lastPrinted>2009-12-28T12:55:06Z</cp:lastPrinted>
  <dcterms:created xsi:type="dcterms:W3CDTF">2004-01-06T09:02:21Z</dcterms:created>
  <dcterms:modified xsi:type="dcterms:W3CDTF">2010-12-22T01:46:54Z</dcterms:modified>
  <cp:category/>
  <cp:version/>
  <cp:contentType/>
  <cp:contentStatus/>
</cp:coreProperties>
</file>