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план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36" i="1"/>
  <c r="E135"/>
  <c r="D123"/>
  <c r="D116"/>
  <c r="D94"/>
  <c r="D93"/>
  <c r="F91"/>
  <c r="D91"/>
  <c r="D90"/>
  <c r="D89"/>
  <c r="D88"/>
  <c r="D87"/>
  <c r="D86"/>
  <c r="D85"/>
  <c r="E84"/>
  <c r="D84"/>
  <c r="D83"/>
  <c r="D82"/>
  <c r="D81"/>
  <c r="D80"/>
  <c r="D79"/>
  <c r="D78"/>
  <c r="D77"/>
  <c r="D76"/>
  <c r="D75"/>
  <c r="D74"/>
  <c r="D73"/>
  <c r="D72"/>
  <c r="D71"/>
  <c r="E70"/>
  <c r="D70" s="1"/>
  <c r="D69"/>
  <c r="F54"/>
  <c r="E54"/>
  <c r="D54" s="1"/>
  <c r="F53"/>
  <c r="E53"/>
  <c r="D53" s="1"/>
  <c r="E52"/>
  <c r="D52" s="1"/>
  <c r="E51"/>
  <c r="D51" s="1"/>
  <c r="E50"/>
  <c r="D50" s="1"/>
  <c r="E49"/>
  <c r="D49" s="1"/>
  <c r="D48"/>
  <c r="D47"/>
  <c r="F46"/>
  <c r="D46" s="1"/>
  <c r="F45"/>
  <c r="D45" s="1"/>
  <c r="D44"/>
  <c r="D43"/>
  <c r="F42"/>
  <c r="E42"/>
  <c r="D42" s="1"/>
  <c r="F41"/>
  <c r="E41"/>
  <c r="D41" s="1"/>
  <c r="F40"/>
  <c r="E40"/>
  <c r="D40" s="1"/>
  <c r="F39"/>
  <c r="E39"/>
  <c r="D39" s="1"/>
  <c r="D38"/>
  <c r="D37"/>
  <c r="F36"/>
  <c r="E36"/>
  <c r="F35"/>
  <c r="E35"/>
  <c r="D35" s="1"/>
  <c r="F34"/>
  <c r="E34"/>
  <c r="D34" s="1"/>
  <c r="F33"/>
  <c r="E33"/>
  <c r="D33" s="1"/>
  <c r="F32"/>
  <c r="E32"/>
  <c r="F31"/>
  <c r="D31" s="1"/>
  <c r="F30"/>
  <c r="D30" s="1"/>
  <c r="E29"/>
  <c r="D29" s="1"/>
  <c r="E28"/>
  <c r="D28" s="1"/>
  <c r="E27"/>
  <c r="D27" s="1"/>
  <c r="E26"/>
  <c r="D26" s="1"/>
  <c r="E25"/>
  <c r="D25" s="1"/>
  <c r="E24"/>
  <c r="D24" s="1"/>
  <c r="E23"/>
  <c r="D23" s="1"/>
  <c r="E22"/>
  <c r="D22" s="1"/>
  <c r="E21"/>
  <c r="D21" s="1"/>
  <c r="E20"/>
  <c r="D20" s="1"/>
  <c r="E19"/>
  <c r="D19" s="1"/>
  <c r="E18"/>
  <c r="D18" s="1"/>
  <c r="E17"/>
  <c r="D17" s="1"/>
  <c r="E16"/>
  <c r="D16" s="1"/>
  <c r="E15"/>
  <c r="D15" s="1"/>
  <c r="E14"/>
  <c r="D14" s="1"/>
  <c r="E13"/>
  <c r="D13" s="1"/>
  <c r="E12"/>
  <c r="D12" s="1"/>
  <c r="F10"/>
  <c r="F95" s="1"/>
  <c r="D32" l="1"/>
  <c r="D36"/>
  <c r="D10" s="1"/>
  <c r="D95" s="1"/>
  <c r="E10"/>
  <c r="E95" s="1"/>
</calcChain>
</file>

<file path=xl/sharedStrings.xml><?xml version="1.0" encoding="utf-8"?>
<sst xmlns="http://schemas.openxmlformats.org/spreadsheetml/2006/main" count="303" uniqueCount="168">
  <si>
    <t xml:space="preserve">Корректировка плана текущего ремонта  </t>
  </si>
  <si>
    <t>по ООО "ЖКС №1 Василеостровского района" на 2016 год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</si>
  <si>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</si>
  <si>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</si>
  <si>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</si>
  <si>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</si>
  <si>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</si>
  <si>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</si>
  <si>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</si>
  <si>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</si>
  <si>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</si>
  <si>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</si>
  <si>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</si>
  <si>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r>
      <t xml:space="preserve">Ремонт кровли </t>
    </r>
    <r>
      <rPr>
        <b/>
        <sz val="8"/>
        <rFont val="Times New Roman"/>
        <family val="1"/>
        <charset val="204"/>
      </rPr>
      <t>(А.П.)</t>
    </r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</si>
  <si>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</si>
  <si>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</si>
  <si>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</si>
  <si>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</si>
  <si>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</si>
  <si>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</si>
  <si>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</si>
  <si>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</si>
  <si>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</si>
  <si>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</si>
  <si>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r>
      <t xml:space="preserve">Нормализация ТВР чердачных помещений, </t>
    </r>
    <r>
      <rPr>
        <b/>
        <sz val="8"/>
        <rFont val="Times New Roman"/>
        <family val="1"/>
        <charset val="204"/>
      </rPr>
      <t>(А.П.)</t>
    </r>
    <r>
      <rPr>
        <sz val="8"/>
        <rFont val="Times New Roman"/>
        <family val="1"/>
        <charset val="204"/>
      </rPr>
      <t xml:space="preserve">  всего, в  том числе:</t>
    </r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</si>
  <si>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</si>
  <si>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</si>
  <si>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</si>
  <si>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</si>
  <si>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</si>
  <si>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</si>
  <si>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</si>
  <si>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</si>
  <si>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</si>
  <si>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</si>
  <si>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</si>
  <si>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</si>
  <si>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</si>
  <si>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</si>
  <si>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r>
      <t xml:space="preserve">Герметизация стыков стеновых панелей </t>
    </r>
    <r>
      <rPr>
        <b/>
        <sz val="8"/>
        <rFont val="Times New Roman"/>
        <family val="1"/>
        <charset val="204"/>
      </rPr>
      <t>(А.П.)</t>
    </r>
  </si>
  <si>
    <t>т.п.м</t>
  </si>
  <si>
    <t>4</t>
  </si>
  <si>
    <r>
      <t xml:space="preserve">Ремонт и окраска фасадов </t>
    </r>
    <r>
      <rPr>
        <b/>
        <sz val="8"/>
        <rFont val="Times New Roman"/>
        <family val="1"/>
        <charset val="204"/>
      </rPr>
      <t>(А.П.)</t>
    </r>
  </si>
  <si>
    <t>5</t>
  </si>
  <si>
    <r>
      <t xml:space="preserve">Косметический ремонт лестничных клеток </t>
    </r>
    <r>
      <rPr>
        <b/>
        <sz val="8"/>
        <rFont val="Times New Roman"/>
        <family val="1"/>
        <charset val="204"/>
      </rPr>
      <t>(А.П.)</t>
    </r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</si>
  <si>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</si>
  <si>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</si>
  <si>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</si>
  <si>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</si>
  <si>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</si>
  <si>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</si>
  <si>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</si>
  <si>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</si>
  <si>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</si>
  <si>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</si>
  <si>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</si>
  <si>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</si>
  <si>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заплонений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</si>
  <si>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</si>
  <si>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</si>
  <si>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</si>
  <si>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</si>
  <si>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</si>
  <si>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</si>
  <si>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</si>
  <si>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</si>
  <si>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</si>
  <si>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</si>
  <si>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</si>
  <si>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</si>
  <si>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</si>
  <si>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</si>
  <si>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</si>
  <si>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</si>
  <si>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</si>
  <si>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</si>
  <si>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</si>
  <si>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</si>
  <si>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</si>
  <si>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</si>
  <si>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</si>
  <si>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</si>
  <si>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</si>
  <si>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</si>
  <si>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</si>
  <si>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</si>
  <si>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</si>
  <si>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</si>
  <si>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</si>
  <si>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</si>
  <si>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</si>
  <si>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</si>
  <si>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</si>
  <si>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</si>
  <si>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</si>
  <si>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</si>
  <si>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</si>
  <si>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</si>
  <si>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</si>
  <si>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</si>
  <si>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</si>
  <si>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</si>
  <si>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</si>
  <si>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</si>
  <si>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</si>
  <si>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</si>
  <si>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r>
      <t>Антисептирование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</si>
  <si>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29</t>
  </si>
  <si>
    <r>
      <t>Антиперирование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</si>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</sst>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  <xf numFmtId="43" fontId="1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Fill="1"/>
    <xf numFmtId="0" fontId="3" fillId="0" borderId="0" xfId="0" applyFont="1"/>
    <xf numFmtId="0" fontId="4" fillId="0" borderId="0" xfId="0" applyFont="1"/>
    <xf numFmtId="0" fontId="3" fillId="0" borderId="0" xfId="2" applyFont="1" applyFill="1" applyBorder="1"/>
    <xf numFmtId="0" fontId="4" fillId="0" borderId="0" xfId="0" applyFont="1" applyFill="1"/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43" fontId="7" fillId="0" borderId="0" xfId="1" applyFont="1" applyFill="1"/>
    <xf numFmtId="0" fontId="7" fillId="0" borderId="0" xfId="2" applyFont="1" applyFill="1"/>
    <xf numFmtId="0" fontId="7" fillId="0" borderId="0" xfId="2" applyFont="1" applyFill="1" applyBorder="1"/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/>
    </xf>
    <xf numFmtId="1" fontId="7" fillId="0" borderId="1" xfId="2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" fontId="8" fillId="0" borderId="1" xfId="2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center" vertical="center"/>
    </xf>
    <xf numFmtId="2" fontId="10" fillId="0" borderId="1" xfId="2" applyNumberFormat="1" applyFont="1" applyFill="1" applyBorder="1" applyAlignment="1">
      <alignment horizontal="center"/>
    </xf>
    <xf numFmtId="2" fontId="6" fillId="0" borderId="0" xfId="2" applyNumberFormat="1" applyFont="1" applyFill="1" applyBorder="1"/>
    <xf numFmtId="2" fontId="10" fillId="0" borderId="1" xfId="2" applyNumberFormat="1" applyFont="1" applyFill="1" applyBorder="1" applyAlignment="1">
      <alignment horizontal="center" vertical="center"/>
    </xf>
    <xf numFmtId="2" fontId="8" fillId="0" borderId="1" xfId="2" applyNumberFormat="1" applyFont="1" applyFill="1" applyBorder="1"/>
    <xf numFmtId="2" fontId="6" fillId="0" borderId="1" xfId="2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8" fillId="0" borderId="1" xfId="2" applyNumberFormat="1" applyFont="1" applyFill="1" applyBorder="1"/>
    <xf numFmtId="0" fontId="9" fillId="0" borderId="1" xfId="2" applyFont="1" applyFill="1" applyBorder="1" applyAlignment="1">
      <alignment horizontal="left" vertical="center" wrapText="1"/>
    </xf>
    <xf numFmtId="2" fontId="3" fillId="0" borderId="0" xfId="2" applyNumberFormat="1" applyFont="1" applyFill="1"/>
    <xf numFmtId="0" fontId="6" fillId="0" borderId="1" xfId="2" applyFont="1" applyFill="1" applyBorder="1" applyAlignment="1">
      <alignment horizontal="center" vertical="center"/>
    </xf>
    <xf numFmtId="43" fontId="3" fillId="0" borderId="0" xfId="1" applyFont="1" applyFill="1"/>
    <xf numFmtId="0" fontId="6" fillId="0" borderId="0" xfId="2" applyFont="1" applyFill="1"/>
    <xf numFmtId="0" fontId="7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1" fontId="6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/>
    <xf numFmtId="0" fontId="3" fillId="0" borderId="5" xfId="2" applyFont="1" applyFill="1" applyBorder="1"/>
    <xf numFmtId="0" fontId="10" fillId="0" borderId="1" xfId="2" applyFont="1" applyFill="1" applyBorder="1" applyAlignment="1">
      <alignment horizontal="center"/>
    </xf>
    <xf numFmtId="0" fontId="11" fillId="0" borderId="0" xfId="2" applyFont="1" applyFill="1"/>
    <xf numFmtId="49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/>
    </xf>
    <xf numFmtId="2" fontId="6" fillId="0" borderId="1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.&#1042;&#1086;&#1088;&#1086;&#1073;&#1100;&#1077;&#1074;&#1072;/&#1044;&#1086;&#1082;&#1091;&#1084;&#1077;&#1085;&#1090;&#1099;%20&#1053;&#1072;&#1090;&#1091;&#1089;&#1080;/&#1058;&#1077;&#1082;&#1091;&#1097;&#1080;&#1081;%20&#1088;&#1077;&#1084;&#1086;&#1085;&#1090;%202016/&#1055;&#1083;&#1072;&#1085;%20&#1058;&#1056;%202016/&#1055;&#1083;&#1072;&#1085;%20&#1089;%20&#1040;&#1055;%202016%20%20&#1042;&#1072;&#1088;&#1080;&#1072;&#1085;&#1090;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16"/>
      <sheetName val="план 2016 (корректировка)"/>
      <sheetName val=" план кровля"/>
      <sheetName val="ТВР"/>
      <sheetName val="косм.рем.л.кл."/>
      <sheetName val="гермет.стыков"/>
      <sheetName val="фасад "/>
      <sheetName val="балконов"/>
      <sheetName val="отмостка"/>
      <sheetName val="мет.дв. реш."/>
      <sheetName val="МОП"/>
      <sheetName val="ПВХ"/>
      <sheetName val="балконов, козырьков вместе"/>
      <sheetName val="козырьков"/>
      <sheetName val="вод.трубы"/>
    </sheetNames>
    <sheetDataSet>
      <sheetData sheetId="0"/>
      <sheetData sheetId="1"/>
      <sheetData sheetId="2">
        <row r="17">
          <cell r="E17">
            <v>0.4</v>
          </cell>
        </row>
        <row r="18">
          <cell r="E18">
            <v>286.49</v>
          </cell>
        </row>
        <row r="21">
          <cell r="E21">
            <v>0.4</v>
          </cell>
        </row>
        <row r="22">
          <cell r="E22">
            <v>286.49</v>
          </cell>
        </row>
      </sheetData>
      <sheetData sheetId="3">
        <row r="16">
          <cell r="E16">
            <v>1</v>
          </cell>
        </row>
        <row r="17">
          <cell r="E17">
            <v>363.67699999999996</v>
          </cell>
        </row>
        <row r="18">
          <cell r="E18">
            <v>75</v>
          </cell>
        </row>
        <row r="19">
          <cell r="E19">
            <v>338.75</v>
          </cell>
        </row>
        <row r="20">
          <cell r="E20">
            <v>20</v>
          </cell>
        </row>
        <row r="21">
          <cell r="E21">
            <v>12.375999999999999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2</v>
          </cell>
        </row>
        <row r="25">
          <cell r="E25">
            <v>12.551</v>
          </cell>
        </row>
        <row r="26">
          <cell r="E26">
            <v>0</v>
          </cell>
        </row>
      </sheetData>
      <sheetData sheetId="4">
        <row r="15">
          <cell r="E15">
            <v>28.411999999999995</v>
          </cell>
          <cell r="F15">
            <v>79.042000000000002</v>
          </cell>
        </row>
        <row r="16">
          <cell r="E16">
            <v>68</v>
          </cell>
          <cell r="F16">
            <v>102</v>
          </cell>
        </row>
        <row r="17">
          <cell r="E17">
            <v>10227.125999999997</v>
          </cell>
          <cell r="F17">
            <v>26362.258000000002</v>
          </cell>
        </row>
      </sheetData>
      <sheetData sheetId="5">
        <row r="15">
          <cell r="F15">
            <v>0.73000000000000009</v>
          </cell>
        </row>
        <row r="16">
          <cell r="F16">
            <v>328.85899999999998</v>
          </cell>
        </row>
      </sheetData>
      <sheetData sheetId="6">
        <row r="17">
          <cell r="E17">
            <v>0.46000000000000019</v>
          </cell>
          <cell r="F17">
            <v>1.1470000000000002</v>
          </cell>
        </row>
        <row r="18">
          <cell r="E18">
            <v>471.82899999999995</v>
          </cell>
          <cell r="F18">
            <v>1145.4689999999998</v>
          </cell>
        </row>
      </sheetData>
      <sheetData sheetId="7"/>
      <sheetData sheetId="8">
        <row r="14">
          <cell r="D14">
            <v>0.89</v>
          </cell>
        </row>
        <row r="15">
          <cell r="F15">
            <v>1063.5260000000001</v>
          </cell>
        </row>
      </sheetData>
      <sheetData sheetId="9">
        <row r="12">
          <cell r="E12">
            <v>38</v>
          </cell>
        </row>
        <row r="13">
          <cell r="E13">
            <v>789.27500000000009</v>
          </cell>
        </row>
      </sheetData>
      <sheetData sheetId="10">
        <row r="15">
          <cell r="E15">
            <v>0.23300000000000004</v>
          </cell>
          <cell r="F15">
            <v>0.06</v>
          </cell>
        </row>
        <row r="16">
          <cell r="E16">
            <v>171.53899999999996</v>
          </cell>
          <cell r="F16">
            <v>261.13799999999998</v>
          </cell>
        </row>
      </sheetData>
      <sheetData sheetId="11">
        <row r="15">
          <cell r="E15">
            <v>54</v>
          </cell>
        </row>
        <row r="16">
          <cell r="E16">
            <v>1012.891</v>
          </cell>
        </row>
      </sheetData>
      <sheetData sheetId="12">
        <row r="15">
          <cell r="E15">
            <v>0.72860000000000025</v>
          </cell>
          <cell r="F15">
            <v>5.5999999999999994E-2</v>
          </cell>
        </row>
        <row r="16">
          <cell r="E16">
            <v>898.89500000000032</v>
          </cell>
          <cell r="F16">
            <v>98.418000000000006</v>
          </cell>
        </row>
      </sheetData>
      <sheetData sheetId="13"/>
      <sheetData sheetId="14">
        <row r="15">
          <cell r="E15">
            <v>215</v>
          </cell>
          <cell r="F15">
            <v>91</v>
          </cell>
        </row>
        <row r="16">
          <cell r="E16">
            <v>103.42300000000002</v>
          </cell>
          <cell r="F16">
            <v>90.423000000000002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V155"/>
  <sheetViews>
    <sheetView tabSelected="1" workbookViewId="0">
      <selection activeCell="E162" sqref="E162"/>
    </sheetView>
  </sheetViews>
  <sheetFormatPr defaultColWidth="8.85546875" defaultRowHeight="12.75"/>
  <cols>
    <col min="1" max="1" width="4.42578125" style="1" customWidth="1"/>
    <col min="2" max="2" width="49.42578125" style="1" customWidth="1"/>
    <col min="3" max="3" width="9.85546875" style="1" customWidth="1"/>
    <col min="4" max="4" width="10.5703125" style="1" customWidth="1"/>
    <col min="5" max="6" width="9.7109375" style="1" customWidth="1"/>
    <col min="7" max="7" width="10.42578125" style="1" bestFit="1" customWidth="1"/>
    <col min="8" max="8" width="12.42578125" style="1" customWidth="1"/>
    <col min="9" max="9" width="10.85546875" style="1" customWidth="1"/>
    <col min="10" max="112" width="8.85546875" style="1"/>
    <col min="113" max="801" width="8.85546875" style="4"/>
    <col min="802" max="16384" width="8.85546875" style="1"/>
  </cols>
  <sheetData>
    <row r="1" spans="1:801" ht="15">
      <c r="B1" s="2"/>
      <c r="C1" s="3"/>
      <c r="D1" s="3"/>
    </row>
    <row r="2" spans="1:801" ht="15">
      <c r="B2" s="3"/>
      <c r="C2" s="3"/>
      <c r="D2" s="3"/>
      <c r="E2" s="3"/>
      <c r="F2" s="5"/>
    </row>
    <row r="3" spans="1:801" ht="14.25">
      <c r="B3" s="55" t="s">
        <v>0</v>
      </c>
      <c r="C3" s="55"/>
      <c r="D3" s="55"/>
      <c r="E3" s="55"/>
      <c r="F3" s="55"/>
    </row>
    <row r="4" spans="1:801" ht="15" customHeight="1">
      <c r="A4" s="6"/>
      <c r="B4" s="55" t="s">
        <v>1</v>
      </c>
      <c r="C4" s="55"/>
      <c r="D4" s="55"/>
      <c r="E4" s="55"/>
      <c r="F4" s="55"/>
    </row>
    <row r="5" spans="1:801" ht="15" customHeight="1">
      <c r="A5" s="6"/>
      <c r="B5" s="6"/>
      <c r="C5" s="6"/>
      <c r="D5" s="6"/>
      <c r="E5" s="6"/>
      <c r="F5" s="6"/>
    </row>
    <row r="6" spans="1:801" ht="15" customHeight="1">
      <c r="A6" s="7"/>
      <c r="B6" s="7"/>
      <c r="C6" s="7"/>
      <c r="D6" s="7"/>
      <c r="E6" s="7"/>
      <c r="F6" s="7"/>
    </row>
    <row r="7" spans="1:801" ht="28.5" customHeight="1">
      <c r="A7" s="49" t="s">
        <v>2</v>
      </c>
      <c r="B7" s="51" t="s">
        <v>3</v>
      </c>
      <c r="C7" s="51" t="s">
        <v>4</v>
      </c>
      <c r="D7" s="56" t="s">
        <v>5</v>
      </c>
      <c r="E7" s="57"/>
      <c r="F7" s="58"/>
    </row>
    <row r="8" spans="1:801" ht="33" customHeight="1">
      <c r="A8" s="49"/>
      <c r="B8" s="51"/>
      <c r="C8" s="51"/>
      <c r="D8" s="59" t="s">
        <v>6</v>
      </c>
      <c r="E8" s="59"/>
      <c r="F8" s="59"/>
    </row>
    <row r="9" spans="1:801" ht="35.25" customHeight="1">
      <c r="A9" s="49"/>
      <c r="B9" s="51"/>
      <c r="C9" s="51"/>
      <c r="D9" s="8" t="s">
        <v>7</v>
      </c>
      <c r="E9" s="9" t="s">
        <v>8</v>
      </c>
      <c r="F9" s="9" t="s">
        <v>9</v>
      </c>
    </row>
    <row r="10" spans="1:801" s="16" customFormat="1">
      <c r="A10" s="10" t="s">
        <v>10</v>
      </c>
      <c r="B10" s="11" t="s">
        <v>11</v>
      </c>
      <c r="C10" s="12" t="s">
        <v>12</v>
      </c>
      <c r="D10" s="13">
        <f>D13+D20+D31+D33+D36+D38+D40+D42+D46+D48+D50+D52+D54+D62</f>
        <v>43675.236000000004</v>
      </c>
      <c r="E10" s="14">
        <f>E13+E20+E31+E33+E36+E38+E40+E42+E54+E46+E48+E50+E52+E62</f>
        <v>14325.144999999997</v>
      </c>
      <c r="F10" s="14">
        <f>F13+F20+F31+F33+F36+F40+F42+F46+F54</f>
        <v>29350.091000000004</v>
      </c>
      <c r="G10" s="15"/>
      <c r="H10" s="15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</row>
    <row r="11" spans="1:801">
      <c r="A11" s="49">
        <v>1</v>
      </c>
      <c r="B11" s="18" t="s">
        <v>13</v>
      </c>
      <c r="C11" s="19" t="s">
        <v>14</v>
      </c>
      <c r="D11" s="20">
        <v>2</v>
      </c>
      <c r="E11" s="21">
        <v>2</v>
      </c>
      <c r="F11" s="14"/>
    </row>
    <row r="12" spans="1:801">
      <c r="A12" s="49"/>
      <c r="B12" s="18"/>
      <c r="C12" s="19" t="s">
        <v>15</v>
      </c>
      <c r="D12" s="13">
        <f t="shared" ref="D12:D18" si="0">E12+F12</f>
        <v>0.4</v>
      </c>
      <c r="E12" s="14">
        <f>'[1] план кровля'!E17</f>
        <v>0.4</v>
      </c>
      <c r="F12" s="22"/>
    </row>
    <row r="13" spans="1:801">
      <c r="A13" s="49"/>
      <c r="B13" s="18" t="s">
        <v>16</v>
      </c>
      <c r="C13" s="19" t="s">
        <v>12</v>
      </c>
      <c r="D13" s="13">
        <f t="shared" si="0"/>
        <v>286.49</v>
      </c>
      <c r="E13" s="23">
        <f>'[1] план кровля'!E18</f>
        <v>286.49</v>
      </c>
      <c r="F13" s="22"/>
    </row>
    <row r="14" spans="1:801">
      <c r="A14" s="49" t="s">
        <v>17</v>
      </c>
      <c r="B14" s="50" t="s">
        <v>18</v>
      </c>
      <c r="C14" s="19" t="s">
        <v>15</v>
      </c>
      <c r="D14" s="13">
        <f t="shared" si="0"/>
        <v>0</v>
      </c>
      <c r="E14" s="23">
        <f>'[1] план кровля'!E19</f>
        <v>0</v>
      </c>
      <c r="F14" s="22"/>
    </row>
    <row r="15" spans="1:801">
      <c r="A15" s="49"/>
      <c r="B15" s="50"/>
      <c r="C15" s="19" t="s">
        <v>12</v>
      </c>
      <c r="D15" s="13">
        <f t="shared" si="0"/>
        <v>0</v>
      </c>
      <c r="E15" s="23">
        <f>'[1] план кровля'!E20</f>
        <v>0</v>
      </c>
      <c r="F15" s="22"/>
    </row>
    <row r="16" spans="1:801">
      <c r="A16" s="49" t="s">
        <v>19</v>
      </c>
      <c r="B16" s="50" t="s">
        <v>20</v>
      </c>
      <c r="C16" s="19" t="s">
        <v>15</v>
      </c>
      <c r="D16" s="13">
        <f t="shared" si="0"/>
        <v>0.4</v>
      </c>
      <c r="E16" s="23">
        <f>'[1] план кровля'!E21</f>
        <v>0.4</v>
      </c>
      <c r="F16" s="22"/>
    </row>
    <row r="17" spans="1:6">
      <c r="A17" s="49"/>
      <c r="B17" s="50"/>
      <c r="C17" s="19" t="s">
        <v>12</v>
      </c>
      <c r="D17" s="13">
        <f t="shared" si="0"/>
        <v>286.49</v>
      </c>
      <c r="E17" s="23">
        <f>'[1] план кровля'!E22</f>
        <v>286.49</v>
      </c>
      <c r="F17" s="22"/>
    </row>
    <row r="18" spans="1:6">
      <c r="A18" s="24" t="s">
        <v>21</v>
      </c>
      <c r="B18" s="25" t="s">
        <v>22</v>
      </c>
      <c r="C18" s="19" t="s">
        <v>12</v>
      </c>
      <c r="D18" s="13">
        <f t="shared" si="0"/>
        <v>0</v>
      </c>
      <c r="E18" s="23">
        <f>'[1] план кровля'!E23</f>
        <v>0</v>
      </c>
      <c r="F18" s="22"/>
    </row>
    <row r="19" spans="1:6">
      <c r="A19" s="49" t="s">
        <v>23</v>
      </c>
      <c r="B19" s="54" t="s">
        <v>24</v>
      </c>
      <c r="C19" s="19" t="s">
        <v>14</v>
      </c>
      <c r="D19" s="20">
        <f>E19+F19</f>
        <v>1</v>
      </c>
      <c r="E19" s="26">
        <f>[1]ТВР!E16</f>
        <v>1</v>
      </c>
      <c r="F19" s="22"/>
    </row>
    <row r="20" spans="1:6">
      <c r="A20" s="49"/>
      <c r="B20" s="54"/>
      <c r="C20" s="19" t="s">
        <v>12</v>
      </c>
      <c r="D20" s="13">
        <f t="shared" ref="D20:D28" si="1">E20+F20</f>
        <v>363.67699999999996</v>
      </c>
      <c r="E20" s="22">
        <f>[1]ТВР!E17</f>
        <v>363.67699999999996</v>
      </c>
      <c r="F20" s="22"/>
    </row>
    <row r="21" spans="1:6">
      <c r="A21" s="49" t="s">
        <v>25</v>
      </c>
      <c r="B21" s="50" t="s">
        <v>26</v>
      </c>
      <c r="C21" s="19" t="s">
        <v>27</v>
      </c>
      <c r="D21" s="13">
        <f t="shared" si="1"/>
        <v>75</v>
      </c>
      <c r="E21" s="22">
        <f>[1]ТВР!E18</f>
        <v>75</v>
      </c>
      <c r="F21" s="22"/>
    </row>
    <row r="22" spans="1:6">
      <c r="A22" s="49"/>
      <c r="B22" s="50"/>
      <c r="C22" s="19" t="s">
        <v>12</v>
      </c>
      <c r="D22" s="13">
        <f t="shared" si="1"/>
        <v>338.75</v>
      </c>
      <c r="E22" s="22">
        <f>[1]ТВР!E19</f>
        <v>338.75</v>
      </c>
      <c r="F22" s="22"/>
    </row>
    <row r="23" spans="1:6">
      <c r="A23" s="49" t="s">
        <v>28</v>
      </c>
      <c r="B23" s="54" t="s">
        <v>29</v>
      </c>
      <c r="C23" s="19" t="s">
        <v>30</v>
      </c>
      <c r="D23" s="13">
        <f t="shared" si="1"/>
        <v>20</v>
      </c>
      <c r="E23" s="22">
        <f>[1]ТВР!E20</f>
        <v>20</v>
      </c>
      <c r="F23" s="22"/>
    </row>
    <row r="24" spans="1:6">
      <c r="A24" s="49"/>
      <c r="B24" s="54"/>
      <c r="C24" s="19" t="s">
        <v>12</v>
      </c>
      <c r="D24" s="13">
        <f t="shared" si="1"/>
        <v>12.375999999999999</v>
      </c>
      <c r="E24" s="22">
        <f>[1]ТВР!E21</f>
        <v>12.375999999999999</v>
      </c>
      <c r="F24" s="22"/>
    </row>
    <row r="25" spans="1:6">
      <c r="A25" s="49" t="s">
        <v>31</v>
      </c>
      <c r="B25" s="54" t="s">
        <v>32</v>
      </c>
      <c r="C25" s="19" t="s">
        <v>30</v>
      </c>
      <c r="D25" s="13">
        <f t="shared" si="1"/>
        <v>0</v>
      </c>
      <c r="E25" s="22">
        <f>[1]ТВР!E22</f>
        <v>0</v>
      </c>
      <c r="F25" s="22"/>
    </row>
    <row r="26" spans="1:6">
      <c r="A26" s="49"/>
      <c r="B26" s="54"/>
      <c r="C26" s="19" t="s">
        <v>12</v>
      </c>
      <c r="D26" s="13">
        <f t="shared" si="1"/>
        <v>0</v>
      </c>
      <c r="E26" s="22">
        <f>[1]ТВР!E23</f>
        <v>0</v>
      </c>
      <c r="F26" s="22"/>
    </row>
    <row r="27" spans="1:6">
      <c r="A27" s="49" t="s">
        <v>33</v>
      </c>
      <c r="B27" s="50" t="s">
        <v>34</v>
      </c>
      <c r="C27" s="19" t="s">
        <v>35</v>
      </c>
      <c r="D27" s="20">
        <f t="shared" si="1"/>
        <v>2</v>
      </c>
      <c r="E27" s="26">
        <f>[1]ТВР!E24</f>
        <v>2</v>
      </c>
      <c r="F27" s="22"/>
    </row>
    <row r="28" spans="1:6">
      <c r="A28" s="49"/>
      <c r="B28" s="50"/>
      <c r="C28" s="19" t="s">
        <v>12</v>
      </c>
      <c r="D28" s="13">
        <f t="shared" si="1"/>
        <v>12.551</v>
      </c>
      <c r="E28" s="22">
        <f>[1]ТВР!E25</f>
        <v>12.551</v>
      </c>
      <c r="F28" s="22"/>
    </row>
    <row r="29" spans="1:6" ht="12.75" customHeight="1">
      <c r="A29" s="24" t="s">
        <v>36</v>
      </c>
      <c r="B29" s="25" t="s">
        <v>37</v>
      </c>
      <c r="C29" s="19" t="s">
        <v>12</v>
      </c>
      <c r="D29" s="13">
        <f>E29+F29</f>
        <v>0</v>
      </c>
      <c r="E29" s="27">
        <f>[1]ТВР!E26</f>
        <v>0</v>
      </c>
      <c r="F29" s="22"/>
    </row>
    <row r="30" spans="1:6">
      <c r="A30" s="49" t="s">
        <v>38</v>
      </c>
      <c r="B30" s="50" t="s">
        <v>39</v>
      </c>
      <c r="C30" s="19" t="s">
        <v>40</v>
      </c>
      <c r="D30" s="13">
        <f>E30+F30</f>
        <v>0.73000000000000009</v>
      </c>
      <c r="E30" s="22"/>
      <c r="F30" s="22">
        <f>[1]гермет.стыков!F15</f>
        <v>0.73000000000000009</v>
      </c>
    </row>
    <row r="31" spans="1:6">
      <c r="A31" s="49"/>
      <c r="B31" s="50"/>
      <c r="C31" s="19" t="s">
        <v>12</v>
      </c>
      <c r="D31" s="13">
        <f t="shared" ref="D31:D54" si="2">E31+F31</f>
        <v>328.85899999999998</v>
      </c>
      <c r="E31" s="22"/>
      <c r="F31" s="22">
        <f>[1]гермет.стыков!F16</f>
        <v>328.85899999999998</v>
      </c>
    </row>
    <row r="32" spans="1:6">
      <c r="A32" s="49" t="s">
        <v>41</v>
      </c>
      <c r="B32" s="50" t="s">
        <v>42</v>
      </c>
      <c r="C32" s="19" t="s">
        <v>15</v>
      </c>
      <c r="D32" s="13">
        <f t="shared" si="2"/>
        <v>1.6070000000000004</v>
      </c>
      <c r="E32" s="22">
        <f>'[1]фасад '!E17</f>
        <v>0.46000000000000019</v>
      </c>
      <c r="F32" s="22">
        <f>'[1]фасад '!F17</f>
        <v>1.1470000000000002</v>
      </c>
    </row>
    <row r="33" spans="1:6">
      <c r="A33" s="49"/>
      <c r="B33" s="50"/>
      <c r="C33" s="19" t="s">
        <v>12</v>
      </c>
      <c r="D33" s="13">
        <f t="shared" si="2"/>
        <v>1617.2979999999998</v>
      </c>
      <c r="E33" s="22">
        <f>'[1]фасад '!E18</f>
        <v>471.82899999999995</v>
      </c>
      <c r="F33" s="22">
        <f>'[1]фасад '!F18</f>
        <v>1145.4689999999998</v>
      </c>
    </row>
    <row r="34" spans="1:6">
      <c r="A34" s="49" t="s">
        <v>43</v>
      </c>
      <c r="B34" s="54" t="s">
        <v>44</v>
      </c>
      <c r="C34" s="19" t="s">
        <v>15</v>
      </c>
      <c r="D34" s="13">
        <f t="shared" si="2"/>
        <v>107.45399999999999</v>
      </c>
      <c r="E34" s="22">
        <f>[1]косм.рем.л.кл.!E15</f>
        <v>28.411999999999995</v>
      </c>
      <c r="F34" s="22">
        <f>[1]косм.рем.л.кл.!F15</f>
        <v>79.042000000000002</v>
      </c>
    </row>
    <row r="35" spans="1:6">
      <c r="A35" s="49"/>
      <c r="B35" s="54"/>
      <c r="C35" s="19" t="s">
        <v>45</v>
      </c>
      <c r="D35" s="20">
        <f t="shared" si="2"/>
        <v>170</v>
      </c>
      <c r="E35" s="26">
        <f>[1]косм.рем.л.кл.!E16</f>
        <v>68</v>
      </c>
      <c r="F35" s="26">
        <f>[1]косм.рем.л.кл.!F16</f>
        <v>102</v>
      </c>
    </row>
    <row r="36" spans="1:6">
      <c r="A36" s="49"/>
      <c r="B36" s="54"/>
      <c r="C36" s="19" t="s">
        <v>12</v>
      </c>
      <c r="D36" s="13">
        <f t="shared" si="2"/>
        <v>36589.383999999998</v>
      </c>
      <c r="E36" s="22">
        <f>[1]косм.рем.л.кл.!E17</f>
        <v>10227.125999999997</v>
      </c>
      <c r="F36" s="22">
        <f>[1]косм.рем.л.кл.!F17</f>
        <v>26362.258000000002</v>
      </c>
    </row>
    <row r="37" spans="1:6">
      <c r="A37" s="49" t="s">
        <v>46</v>
      </c>
      <c r="B37" s="54" t="s">
        <v>47</v>
      </c>
      <c r="C37" s="19" t="s">
        <v>15</v>
      </c>
      <c r="D37" s="13">
        <f t="shared" si="2"/>
        <v>0</v>
      </c>
      <c r="E37" s="22"/>
      <c r="F37" s="22"/>
    </row>
    <row r="38" spans="1:6">
      <c r="A38" s="49"/>
      <c r="B38" s="54"/>
      <c r="C38" s="19" t="s">
        <v>12</v>
      </c>
      <c r="D38" s="13">
        <f t="shared" si="2"/>
        <v>0</v>
      </c>
      <c r="E38" s="22"/>
      <c r="F38" s="22"/>
    </row>
    <row r="39" spans="1:6">
      <c r="A39" s="49" t="s">
        <v>48</v>
      </c>
      <c r="B39" s="54" t="s">
        <v>49</v>
      </c>
      <c r="C39" s="19" t="s">
        <v>15</v>
      </c>
      <c r="D39" s="13">
        <f t="shared" si="2"/>
        <v>0.29300000000000004</v>
      </c>
      <c r="E39" s="22">
        <f>[1]МОП!E15</f>
        <v>0.23300000000000004</v>
      </c>
      <c r="F39" s="22">
        <f>[1]МОП!F15</f>
        <v>0.06</v>
      </c>
    </row>
    <row r="40" spans="1:6">
      <c r="A40" s="49"/>
      <c r="B40" s="54"/>
      <c r="C40" s="19" t="s">
        <v>12</v>
      </c>
      <c r="D40" s="13">
        <f t="shared" si="2"/>
        <v>432.67699999999991</v>
      </c>
      <c r="E40" s="22">
        <f>[1]МОП!E16</f>
        <v>171.53899999999996</v>
      </c>
      <c r="F40" s="22">
        <f>[1]МОП!F16</f>
        <v>261.13799999999998</v>
      </c>
    </row>
    <row r="41" spans="1:6">
      <c r="A41" s="49" t="s">
        <v>50</v>
      </c>
      <c r="B41" s="50" t="s">
        <v>51</v>
      </c>
      <c r="C41" s="19" t="s">
        <v>35</v>
      </c>
      <c r="D41" s="20">
        <f t="shared" si="2"/>
        <v>306</v>
      </c>
      <c r="E41" s="26">
        <f>[1]вод.трубы!E15</f>
        <v>215</v>
      </c>
      <c r="F41" s="26">
        <f>[1]вод.трубы!F15</f>
        <v>91</v>
      </c>
    </row>
    <row r="42" spans="1:6">
      <c r="A42" s="49"/>
      <c r="B42" s="50"/>
      <c r="C42" s="19" t="s">
        <v>12</v>
      </c>
      <c r="D42" s="13">
        <f t="shared" si="2"/>
        <v>193.846</v>
      </c>
      <c r="E42" s="22">
        <f>[1]вод.трубы!E16</f>
        <v>103.42300000000002</v>
      </c>
      <c r="F42" s="22">
        <f>[1]вод.трубы!F16</f>
        <v>90.423000000000002</v>
      </c>
    </row>
    <row r="43" spans="1:6">
      <c r="A43" s="49" t="s">
        <v>52</v>
      </c>
      <c r="B43" s="50" t="s">
        <v>53</v>
      </c>
      <c r="C43" s="19" t="s">
        <v>35</v>
      </c>
      <c r="D43" s="20">
        <f t="shared" si="2"/>
        <v>0</v>
      </c>
      <c r="E43" s="26"/>
      <c r="F43" s="26"/>
    </row>
    <row r="44" spans="1:6">
      <c r="A44" s="49"/>
      <c r="B44" s="50"/>
      <c r="C44" s="19" t="s">
        <v>12</v>
      </c>
      <c r="D44" s="13">
        <f t="shared" si="2"/>
        <v>0</v>
      </c>
      <c r="E44" s="22"/>
      <c r="F44" s="22"/>
    </row>
    <row r="45" spans="1:6">
      <c r="A45" s="49" t="s">
        <v>54</v>
      </c>
      <c r="B45" s="50" t="s">
        <v>55</v>
      </c>
      <c r="C45" s="19" t="s">
        <v>40</v>
      </c>
      <c r="D45" s="13">
        <f t="shared" si="2"/>
        <v>0.89</v>
      </c>
      <c r="E45" s="22"/>
      <c r="F45" s="22">
        <f>[1]отмостка!D14</f>
        <v>0.89</v>
      </c>
    </row>
    <row r="46" spans="1:6">
      <c r="A46" s="49"/>
      <c r="B46" s="50"/>
      <c r="C46" s="19" t="s">
        <v>12</v>
      </c>
      <c r="D46" s="13">
        <f t="shared" si="2"/>
        <v>1063.5260000000001</v>
      </c>
      <c r="E46" s="22"/>
      <c r="F46" s="22">
        <f>[1]отмостка!F15</f>
        <v>1063.5260000000001</v>
      </c>
    </row>
    <row r="47" spans="1:6">
      <c r="A47" s="49" t="s">
        <v>56</v>
      </c>
      <c r="B47" s="54" t="s">
        <v>57</v>
      </c>
      <c r="C47" s="19" t="s">
        <v>35</v>
      </c>
      <c r="D47" s="20">
        <f t="shared" si="2"/>
        <v>0</v>
      </c>
      <c r="E47" s="26"/>
      <c r="F47" s="26"/>
    </row>
    <row r="48" spans="1:6">
      <c r="A48" s="49"/>
      <c r="B48" s="54"/>
      <c r="C48" s="19" t="s">
        <v>12</v>
      </c>
      <c r="D48" s="13">
        <f t="shared" si="2"/>
        <v>0</v>
      </c>
      <c r="E48" s="22"/>
      <c r="F48" s="22"/>
    </row>
    <row r="49" spans="1:6">
      <c r="A49" s="49" t="s">
        <v>58</v>
      </c>
      <c r="B49" s="54" t="s">
        <v>59</v>
      </c>
      <c r="C49" s="19" t="s">
        <v>35</v>
      </c>
      <c r="D49" s="20">
        <f t="shared" si="2"/>
        <v>38</v>
      </c>
      <c r="E49" s="26">
        <f>'[1]мет.дв. реш.'!E12</f>
        <v>38</v>
      </c>
      <c r="F49" s="26"/>
    </row>
    <row r="50" spans="1:6">
      <c r="A50" s="49"/>
      <c r="B50" s="54"/>
      <c r="C50" s="19" t="s">
        <v>12</v>
      </c>
      <c r="D50" s="13">
        <f t="shared" si="2"/>
        <v>789.27500000000009</v>
      </c>
      <c r="E50" s="22">
        <f>'[1]мет.дв. реш.'!E13</f>
        <v>789.27500000000009</v>
      </c>
      <c r="F50" s="22"/>
    </row>
    <row r="51" spans="1:6">
      <c r="A51" s="49" t="s">
        <v>60</v>
      </c>
      <c r="B51" s="54" t="s">
        <v>61</v>
      </c>
      <c r="C51" s="19" t="s">
        <v>35</v>
      </c>
      <c r="D51" s="20">
        <f t="shared" si="2"/>
        <v>54</v>
      </c>
      <c r="E51" s="26">
        <f>[1]ПВХ!E15</f>
        <v>54</v>
      </c>
      <c r="F51" s="26"/>
    </row>
    <row r="52" spans="1:6">
      <c r="A52" s="49"/>
      <c r="B52" s="54"/>
      <c r="C52" s="19" t="s">
        <v>12</v>
      </c>
      <c r="D52" s="13">
        <f t="shared" si="2"/>
        <v>1012.891</v>
      </c>
      <c r="E52" s="22">
        <f>[1]ПВХ!E16</f>
        <v>1012.891</v>
      </c>
      <c r="F52" s="22"/>
    </row>
    <row r="53" spans="1:6">
      <c r="A53" s="49" t="s">
        <v>62</v>
      </c>
      <c r="B53" s="54" t="s">
        <v>63</v>
      </c>
      <c r="C53" s="19" t="s">
        <v>15</v>
      </c>
      <c r="D53" s="13">
        <f t="shared" si="2"/>
        <v>0.78460000000000019</v>
      </c>
      <c r="E53" s="22">
        <f>'[1]балконов, козырьков вместе'!E15</f>
        <v>0.72860000000000025</v>
      </c>
      <c r="F53" s="22">
        <f>'[1]балконов, козырьков вместе'!F15</f>
        <v>5.5999999999999994E-2</v>
      </c>
    </row>
    <row r="54" spans="1:6">
      <c r="A54" s="49"/>
      <c r="B54" s="54"/>
      <c r="C54" s="19" t="s">
        <v>12</v>
      </c>
      <c r="D54" s="13">
        <f t="shared" si="2"/>
        <v>997.31300000000033</v>
      </c>
      <c r="E54" s="22">
        <f>'[1]балконов, козырьков вместе'!E16</f>
        <v>898.89500000000032</v>
      </c>
      <c r="F54" s="22">
        <f>'[1]балконов, козырьков вместе'!F16</f>
        <v>98.418000000000006</v>
      </c>
    </row>
    <row r="55" spans="1:6">
      <c r="A55" s="49" t="s">
        <v>64</v>
      </c>
      <c r="B55" s="54" t="s">
        <v>65</v>
      </c>
      <c r="C55" s="19" t="s">
        <v>35</v>
      </c>
      <c r="D55" s="13"/>
      <c r="E55" s="22"/>
      <c r="F55" s="22"/>
    </row>
    <row r="56" spans="1:6">
      <c r="A56" s="49"/>
      <c r="B56" s="54"/>
      <c r="C56" s="19" t="s">
        <v>12</v>
      </c>
      <c r="D56" s="13"/>
      <c r="E56" s="22"/>
      <c r="F56" s="22"/>
    </row>
    <row r="57" spans="1:6">
      <c r="A57" s="49" t="s">
        <v>66</v>
      </c>
      <c r="B57" s="50" t="s">
        <v>67</v>
      </c>
      <c r="C57" s="19" t="s">
        <v>35</v>
      </c>
      <c r="D57" s="13"/>
      <c r="E57" s="22"/>
      <c r="F57" s="22"/>
    </row>
    <row r="58" spans="1:6">
      <c r="A58" s="49"/>
      <c r="B58" s="50"/>
      <c r="C58" s="19" t="s">
        <v>12</v>
      </c>
      <c r="D58" s="13"/>
      <c r="E58" s="22"/>
      <c r="F58" s="22"/>
    </row>
    <row r="59" spans="1:6">
      <c r="A59" s="49" t="s">
        <v>68</v>
      </c>
      <c r="B59" s="54" t="s">
        <v>69</v>
      </c>
      <c r="C59" s="19" t="s">
        <v>70</v>
      </c>
      <c r="D59" s="13"/>
      <c r="E59" s="22"/>
      <c r="F59" s="22"/>
    </row>
    <row r="60" spans="1:6" ht="12.75" customHeight="1">
      <c r="A60" s="49"/>
      <c r="B60" s="54"/>
      <c r="C60" s="19" t="s">
        <v>12</v>
      </c>
      <c r="D60" s="13"/>
      <c r="E60" s="22"/>
      <c r="F60" s="22"/>
    </row>
    <row r="61" spans="1:6">
      <c r="A61" s="49" t="s">
        <v>71</v>
      </c>
      <c r="B61" s="54" t="s">
        <v>72</v>
      </c>
      <c r="C61" s="19" t="s">
        <v>35</v>
      </c>
      <c r="D61" s="28"/>
      <c r="E61" s="22"/>
      <c r="F61" s="22"/>
    </row>
    <row r="62" spans="1:6">
      <c r="A62" s="49"/>
      <c r="B62" s="54"/>
      <c r="C62" s="19" t="s">
        <v>12</v>
      </c>
      <c r="D62" s="28"/>
      <c r="E62" s="22"/>
      <c r="F62" s="22"/>
    </row>
    <row r="63" spans="1:6">
      <c r="A63" s="49" t="s">
        <v>73</v>
      </c>
      <c r="B63" s="54" t="s">
        <v>74</v>
      </c>
      <c r="C63" s="19" t="s">
        <v>35</v>
      </c>
      <c r="D63" s="13"/>
      <c r="E63" s="22"/>
      <c r="F63" s="22"/>
    </row>
    <row r="64" spans="1:6">
      <c r="A64" s="49"/>
      <c r="B64" s="54"/>
      <c r="C64" s="19" t="s">
        <v>12</v>
      </c>
      <c r="D64" s="13"/>
      <c r="E64" s="22"/>
      <c r="F64" s="22"/>
    </row>
    <row r="65" spans="1:801">
      <c r="A65" s="49" t="s">
        <v>75</v>
      </c>
      <c r="B65" s="54" t="s">
        <v>76</v>
      </c>
      <c r="C65" s="19" t="s">
        <v>77</v>
      </c>
      <c r="D65" s="13"/>
      <c r="E65" s="22"/>
      <c r="F65" s="22"/>
    </row>
    <row r="66" spans="1:801">
      <c r="A66" s="49"/>
      <c r="B66" s="54"/>
      <c r="C66" s="19" t="s">
        <v>12</v>
      </c>
      <c r="D66" s="13"/>
      <c r="E66" s="22"/>
      <c r="F66" s="22"/>
    </row>
    <row r="67" spans="1:801">
      <c r="A67" s="49" t="s">
        <v>78</v>
      </c>
      <c r="B67" s="54" t="s">
        <v>79</v>
      </c>
      <c r="C67" s="19" t="s">
        <v>70</v>
      </c>
      <c r="D67" s="13"/>
      <c r="E67" s="22"/>
      <c r="F67" s="22"/>
    </row>
    <row r="68" spans="1:801">
      <c r="A68" s="49"/>
      <c r="B68" s="54"/>
      <c r="C68" s="19" t="s">
        <v>12</v>
      </c>
      <c r="D68" s="13"/>
      <c r="E68" s="22"/>
      <c r="F68" s="22"/>
    </row>
    <row r="69" spans="1:801" s="16" customFormat="1">
      <c r="A69" s="29" t="s">
        <v>80</v>
      </c>
      <c r="B69" s="11" t="s">
        <v>81</v>
      </c>
      <c r="C69" s="12" t="s">
        <v>12</v>
      </c>
      <c r="D69" s="13">
        <f>E69</f>
        <v>9918.0829999999951</v>
      </c>
      <c r="E69" s="30">
        <v>9918.0829999999951</v>
      </c>
      <c r="F69" s="30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  <c r="NH69" s="17"/>
      <c r="NI69" s="17"/>
      <c r="NJ69" s="17"/>
      <c r="NK69" s="17"/>
      <c r="NL69" s="17"/>
      <c r="NM69" s="17"/>
      <c r="NN69" s="17"/>
      <c r="NO69" s="17"/>
      <c r="NP69" s="17"/>
      <c r="NQ69" s="17"/>
      <c r="NR69" s="17"/>
      <c r="NS69" s="17"/>
      <c r="NT69" s="17"/>
      <c r="NU69" s="17"/>
      <c r="NV69" s="17"/>
      <c r="NW69" s="17"/>
      <c r="NX69" s="17"/>
      <c r="NY69" s="17"/>
      <c r="NZ69" s="17"/>
      <c r="OA69" s="17"/>
      <c r="OB69" s="17"/>
      <c r="OC69" s="17"/>
      <c r="OD69" s="17"/>
      <c r="OE69" s="17"/>
      <c r="OF69" s="17"/>
      <c r="OG69" s="17"/>
      <c r="OH69" s="17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17"/>
      <c r="PS69" s="17"/>
      <c r="PT69" s="17"/>
      <c r="PU69" s="17"/>
      <c r="PV69" s="17"/>
      <c r="PW69" s="17"/>
      <c r="PX69" s="17"/>
      <c r="PY69" s="17"/>
      <c r="PZ69" s="17"/>
      <c r="QA69" s="17"/>
      <c r="QB69" s="17"/>
      <c r="QC69" s="17"/>
      <c r="QD69" s="17"/>
      <c r="QE69" s="17"/>
      <c r="QF69" s="17"/>
      <c r="QG69" s="17"/>
      <c r="QH69" s="17"/>
      <c r="QI69" s="17"/>
      <c r="QJ69" s="17"/>
      <c r="QK69" s="17"/>
      <c r="QL69" s="17"/>
      <c r="QM69" s="17"/>
      <c r="QN69" s="17"/>
      <c r="QO69" s="17"/>
      <c r="QP69" s="17"/>
      <c r="QQ69" s="17"/>
      <c r="QR69" s="17"/>
      <c r="QS69" s="17"/>
      <c r="QT69" s="17"/>
      <c r="QU69" s="17"/>
      <c r="QV69" s="17"/>
      <c r="QW69" s="17"/>
      <c r="QX69" s="17"/>
      <c r="QY69" s="17"/>
      <c r="QZ69" s="17"/>
      <c r="RA69" s="17"/>
      <c r="RB69" s="17"/>
      <c r="RC69" s="17"/>
      <c r="RD69" s="17"/>
      <c r="RE69" s="17"/>
      <c r="RF69" s="17"/>
      <c r="RG69" s="17"/>
      <c r="RH69" s="17"/>
      <c r="RI69" s="17"/>
      <c r="RJ69" s="17"/>
      <c r="RK69" s="17"/>
      <c r="RL69" s="17"/>
      <c r="RM69" s="17"/>
      <c r="RN69" s="17"/>
      <c r="RO69" s="17"/>
      <c r="RP69" s="17"/>
      <c r="RQ69" s="17"/>
      <c r="RR69" s="17"/>
      <c r="RS69" s="17"/>
      <c r="RT69" s="17"/>
      <c r="RU69" s="17"/>
      <c r="RV69" s="17"/>
      <c r="RW69" s="17"/>
      <c r="RX69" s="17"/>
      <c r="RY69" s="17"/>
      <c r="RZ69" s="17"/>
      <c r="SA69" s="17"/>
      <c r="SB69" s="17"/>
      <c r="SC69" s="17"/>
      <c r="SD69" s="17"/>
      <c r="SE69" s="17"/>
      <c r="SF69" s="17"/>
      <c r="SG69" s="17"/>
      <c r="SH69" s="17"/>
      <c r="SI69" s="17"/>
      <c r="SJ69" s="17"/>
      <c r="SK69" s="17"/>
      <c r="SL69" s="17"/>
      <c r="SM69" s="17"/>
      <c r="SN69" s="17"/>
      <c r="SO69" s="17"/>
      <c r="SP69" s="17"/>
      <c r="SQ69" s="17"/>
      <c r="SR69" s="17"/>
      <c r="SS69" s="17"/>
      <c r="ST69" s="17"/>
      <c r="SU69" s="17"/>
      <c r="SV69" s="17"/>
      <c r="SW69" s="17"/>
      <c r="SX69" s="17"/>
      <c r="SY69" s="17"/>
      <c r="SZ69" s="17"/>
      <c r="TA69" s="17"/>
      <c r="TB69" s="17"/>
      <c r="TC69" s="17"/>
      <c r="TD69" s="17"/>
      <c r="TE69" s="17"/>
      <c r="TF69" s="17"/>
      <c r="TG69" s="17"/>
      <c r="TH69" s="17"/>
      <c r="TI69" s="17"/>
      <c r="TJ69" s="17"/>
      <c r="TK69" s="17"/>
      <c r="TL69" s="17"/>
      <c r="TM69" s="17"/>
      <c r="TN69" s="17"/>
      <c r="TO69" s="17"/>
      <c r="TP69" s="17"/>
      <c r="TQ69" s="17"/>
      <c r="TR69" s="17"/>
      <c r="TS69" s="17"/>
      <c r="TT69" s="17"/>
      <c r="TU69" s="17"/>
      <c r="TV69" s="17"/>
      <c r="TW69" s="17"/>
      <c r="TX69" s="17"/>
      <c r="TY69" s="17"/>
      <c r="TZ69" s="17"/>
      <c r="UA69" s="17"/>
      <c r="UB69" s="17"/>
      <c r="UC69" s="17"/>
      <c r="UD69" s="17"/>
      <c r="UE69" s="17"/>
      <c r="UF69" s="17"/>
      <c r="UG69" s="17"/>
      <c r="UH69" s="17"/>
      <c r="UI69" s="17"/>
      <c r="UJ69" s="17"/>
      <c r="UK69" s="17"/>
      <c r="UL69" s="17"/>
      <c r="UM69" s="17"/>
      <c r="UN69" s="17"/>
      <c r="UO69" s="17"/>
      <c r="UP69" s="17"/>
      <c r="UQ69" s="17"/>
      <c r="UR69" s="17"/>
      <c r="US69" s="17"/>
      <c r="UT69" s="17"/>
      <c r="UU69" s="17"/>
      <c r="UV69" s="17"/>
      <c r="UW69" s="17"/>
      <c r="UX69" s="17"/>
      <c r="UY69" s="17"/>
      <c r="UZ69" s="17"/>
      <c r="VA69" s="17"/>
      <c r="VB69" s="17"/>
      <c r="VC69" s="17"/>
      <c r="VD69" s="17"/>
      <c r="VE69" s="17"/>
      <c r="VF69" s="17"/>
      <c r="VG69" s="17"/>
      <c r="VH69" s="17"/>
      <c r="VI69" s="17"/>
      <c r="VJ69" s="17"/>
      <c r="VK69" s="17"/>
      <c r="VL69" s="17"/>
      <c r="VM69" s="17"/>
      <c r="VN69" s="17"/>
      <c r="VO69" s="17"/>
      <c r="VP69" s="17"/>
      <c r="VQ69" s="17"/>
      <c r="VR69" s="17"/>
      <c r="VS69" s="17"/>
      <c r="VT69" s="17"/>
      <c r="VU69" s="17"/>
      <c r="VV69" s="17"/>
      <c r="VW69" s="17"/>
      <c r="VX69" s="17"/>
      <c r="VY69" s="17"/>
      <c r="VZ69" s="17"/>
      <c r="WA69" s="17"/>
      <c r="WB69" s="17"/>
      <c r="WC69" s="17"/>
      <c r="WD69" s="17"/>
      <c r="WE69" s="17"/>
      <c r="WF69" s="17"/>
      <c r="WG69" s="17"/>
      <c r="WH69" s="17"/>
      <c r="WI69" s="17"/>
      <c r="WJ69" s="17"/>
      <c r="WK69" s="17"/>
      <c r="WL69" s="17"/>
      <c r="WM69" s="17"/>
      <c r="WN69" s="17"/>
      <c r="WO69" s="17"/>
      <c r="WP69" s="17"/>
      <c r="WQ69" s="17"/>
      <c r="WR69" s="17"/>
      <c r="WS69" s="17"/>
      <c r="WT69" s="17"/>
      <c r="WU69" s="17"/>
      <c r="WV69" s="17"/>
      <c r="WW69" s="17"/>
      <c r="WX69" s="17"/>
      <c r="WY69" s="17"/>
      <c r="WZ69" s="17"/>
      <c r="XA69" s="17"/>
      <c r="XB69" s="17"/>
      <c r="XC69" s="17"/>
      <c r="XD69" s="17"/>
      <c r="XE69" s="17"/>
      <c r="XF69" s="17"/>
      <c r="XG69" s="17"/>
      <c r="XH69" s="17"/>
      <c r="XI69" s="17"/>
      <c r="XJ69" s="17"/>
      <c r="XK69" s="17"/>
      <c r="XL69" s="17"/>
      <c r="XM69" s="17"/>
      <c r="XN69" s="17"/>
      <c r="XO69" s="17"/>
      <c r="XP69" s="17"/>
      <c r="XQ69" s="17"/>
      <c r="XR69" s="17"/>
      <c r="XS69" s="17"/>
      <c r="XT69" s="17"/>
      <c r="XU69" s="17"/>
      <c r="XV69" s="17"/>
      <c r="XW69" s="17"/>
      <c r="XX69" s="17"/>
      <c r="XY69" s="17"/>
      <c r="XZ69" s="17"/>
      <c r="YA69" s="17"/>
      <c r="YB69" s="17"/>
      <c r="YC69" s="17"/>
      <c r="YD69" s="17"/>
      <c r="YE69" s="17"/>
      <c r="YF69" s="17"/>
      <c r="YG69" s="17"/>
      <c r="YH69" s="17"/>
      <c r="YI69" s="17"/>
      <c r="YJ69" s="17"/>
      <c r="YK69" s="17"/>
      <c r="YL69" s="17"/>
      <c r="YM69" s="17"/>
      <c r="YN69" s="17"/>
      <c r="YO69" s="17"/>
      <c r="YP69" s="17"/>
      <c r="YQ69" s="17"/>
      <c r="YR69" s="17"/>
      <c r="YS69" s="17"/>
      <c r="YT69" s="17"/>
      <c r="YU69" s="17"/>
      <c r="YV69" s="17"/>
      <c r="YW69" s="17"/>
      <c r="YX69" s="17"/>
      <c r="YY69" s="17"/>
      <c r="YZ69" s="17"/>
      <c r="ZA69" s="17"/>
      <c r="ZB69" s="17"/>
      <c r="ZC69" s="17"/>
      <c r="ZD69" s="17"/>
      <c r="ZE69" s="17"/>
      <c r="ZF69" s="17"/>
      <c r="ZG69" s="17"/>
      <c r="ZH69" s="17"/>
      <c r="ZI69" s="17"/>
      <c r="ZJ69" s="17"/>
      <c r="ZK69" s="17"/>
      <c r="ZL69" s="17"/>
      <c r="ZM69" s="17"/>
      <c r="ZN69" s="17"/>
      <c r="ZO69" s="17"/>
      <c r="ZP69" s="17"/>
      <c r="ZQ69" s="17"/>
      <c r="ZR69" s="17"/>
      <c r="ZS69" s="17"/>
      <c r="ZT69" s="17"/>
      <c r="ZU69" s="17"/>
      <c r="ZV69" s="17"/>
      <c r="ZW69" s="17"/>
      <c r="ZX69" s="17"/>
      <c r="ZY69" s="17"/>
      <c r="ZZ69" s="17"/>
      <c r="AAA69" s="17"/>
      <c r="AAB69" s="17"/>
      <c r="AAC69" s="17"/>
      <c r="AAD69" s="17"/>
      <c r="AAE69" s="17"/>
      <c r="AAF69" s="17"/>
      <c r="AAG69" s="17"/>
      <c r="AAH69" s="17"/>
      <c r="AAI69" s="17"/>
      <c r="AAJ69" s="17"/>
      <c r="AAK69" s="17"/>
      <c r="AAL69" s="17"/>
      <c r="AAM69" s="17"/>
      <c r="AAN69" s="17"/>
      <c r="AAO69" s="17"/>
      <c r="AAP69" s="17"/>
      <c r="AAQ69" s="17"/>
      <c r="AAR69" s="17"/>
      <c r="AAS69" s="17"/>
      <c r="AAT69" s="17"/>
      <c r="AAU69" s="17"/>
      <c r="AAV69" s="17"/>
      <c r="AAW69" s="17"/>
      <c r="AAX69" s="17"/>
      <c r="AAY69" s="17"/>
      <c r="AAZ69" s="17"/>
      <c r="ABA69" s="17"/>
      <c r="ABB69" s="17"/>
      <c r="ABC69" s="17"/>
      <c r="ABD69" s="17"/>
      <c r="ABE69" s="17"/>
      <c r="ABF69" s="17"/>
      <c r="ABG69" s="17"/>
      <c r="ABH69" s="17"/>
      <c r="ABI69" s="17"/>
      <c r="ABJ69" s="17"/>
      <c r="ABK69" s="17"/>
      <c r="ABL69" s="17"/>
      <c r="ABM69" s="17"/>
      <c r="ABN69" s="17"/>
      <c r="ABO69" s="17"/>
      <c r="ABP69" s="17"/>
      <c r="ABQ69" s="17"/>
      <c r="ABR69" s="17"/>
      <c r="ABS69" s="17"/>
      <c r="ABT69" s="17"/>
      <c r="ABU69" s="17"/>
      <c r="ABV69" s="17"/>
      <c r="ABW69" s="17"/>
      <c r="ABX69" s="17"/>
      <c r="ABY69" s="17"/>
      <c r="ABZ69" s="17"/>
      <c r="ACA69" s="17"/>
      <c r="ACB69" s="17"/>
      <c r="ACC69" s="17"/>
      <c r="ACD69" s="17"/>
      <c r="ACE69" s="17"/>
      <c r="ACF69" s="17"/>
      <c r="ACG69" s="17"/>
      <c r="ACH69" s="17"/>
      <c r="ACI69" s="17"/>
      <c r="ACJ69" s="17"/>
      <c r="ACK69" s="17"/>
      <c r="ACL69" s="17"/>
      <c r="ACM69" s="17"/>
      <c r="ACN69" s="17"/>
      <c r="ACO69" s="17"/>
      <c r="ACP69" s="17"/>
      <c r="ACQ69" s="17"/>
      <c r="ACR69" s="17"/>
      <c r="ACS69" s="17"/>
      <c r="ACT69" s="17"/>
      <c r="ACU69" s="17"/>
      <c r="ACV69" s="17"/>
      <c r="ACW69" s="17"/>
      <c r="ACX69" s="17"/>
      <c r="ACY69" s="17"/>
      <c r="ACZ69" s="17"/>
      <c r="ADA69" s="17"/>
      <c r="ADB69" s="17"/>
      <c r="ADC69" s="17"/>
      <c r="ADD69" s="17"/>
      <c r="ADE69" s="17"/>
      <c r="ADF69" s="17"/>
      <c r="ADG69" s="17"/>
      <c r="ADH69" s="17"/>
      <c r="ADI69" s="17"/>
      <c r="ADJ69" s="17"/>
      <c r="ADK69" s="17"/>
      <c r="ADL69" s="17"/>
      <c r="ADM69" s="17"/>
      <c r="ADN69" s="17"/>
      <c r="ADO69" s="17"/>
      <c r="ADP69" s="17"/>
      <c r="ADQ69" s="17"/>
      <c r="ADR69" s="17"/>
      <c r="ADS69" s="17"/>
      <c r="ADT69" s="17"/>
      <c r="ADU69" s="17"/>
    </row>
    <row r="70" spans="1:801">
      <c r="A70" s="49" t="s">
        <v>82</v>
      </c>
      <c r="B70" s="50" t="s">
        <v>83</v>
      </c>
      <c r="C70" s="19" t="s">
        <v>40</v>
      </c>
      <c r="D70" s="13">
        <f t="shared" ref="D70:D83" si="3">E70</f>
        <v>5.40899999999999</v>
      </c>
      <c r="E70" s="22">
        <f>E72+E74+E76+E78</f>
        <v>5.40899999999999</v>
      </c>
      <c r="F70" s="22"/>
    </row>
    <row r="71" spans="1:801">
      <c r="A71" s="49"/>
      <c r="B71" s="50"/>
      <c r="C71" s="19" t="s">
        <v>12</v>
      </c>
      <c r="D71" s="13">
        <f t="shared" si="3"/>
        <v>8003.9939999999933</v>
      </c>
      <c r="E71" s="22">
        <v>8003.9939999999933</v>
      </c>
      <c r="F71" s="22"/>
    </row>
    <row r="72" spans="1:801">
      <c r="A72" s="49" t="s">
        <v>84</v>
      </c>
      <c r="B72" s="50" t="s">
        <v>85</v>
      </c>
      <c r="C72" s="19" t="s">
        <v>86</v>
      </c>
      <c r="D72" s="13">
        <f t="shared" si="3"/>
        <v>0.41699999999999998</v>
      </c>
      <c r="E72" s="22">
        <v>0.41699999999999998</v>
      </c>
      <c r="F72" s="22"/>
    </row>
    <row r="73" spans="1:801">
      <c r="A73" s="49"/>
      <c r="B73" s="50"/>
      <c r="C73" s="19" t="s">
        <v>12</v>
      </c>
      <c r="D73" s="13">
        <f t="shared" si="3"/>
        <v>443.52100000000019</v>
      </c>
      <c r="E73" s="22">
        <v>443.52100000000019</v>
      </c>
      <c r="F73" s="22"/>
    </row>
    <row r="74" spans="1:801">
      <c r="A74" s="49" t="s">
        <v>87</v>
      </c>
      <c r="B74" s="50" t="s">
        <v>88</v>
      </c>
      <c r="C74" s="19" t="s">
        <v>40</v>
      </c>
      <c r="D74" s="13">
        <f t="shared" si="3"/>
        <v>2.5759999999999916</v>
      </c>
      <c r="E74" s="22">
        <v>2.5759999999999916</v>
      </c>
      <c r="F74" s="22"/>
    </row>
    <row r="75" spans="1:801">
      <c r="A75" s="49"/>
      <c r="B75" s="50"/>
      <c r="C75" s="19" t="s">
        <v>12</v>
      </c>
      <c r="D75" s="13">
        <f t="shared" si="3"/>
        <v>3757.5669999999936</v>
      </c>
      <c r="E75" s="22">
        <v>3757.5669999999936</v>
      </c>
      <c r="F75" s="22"/>
    </row>
    <row r="76" spans="1:801">
      <c r="A76" s="49" t="s">
        <v>89</v>
      </c>
      <c r="B76" s="50" t="s">
        <v>90</v>
      </c>
      <c r="C76" s="19" t="s">
        <v>40</v>
      </c>
      <c r="D76" s="13">
        <f t="shared" si="3"/>
        <v>1.1020000000000001</v>
      </c>
      <c r="E76" s="22">
        <v>1.1020000000000001</v>
      </c>
      <c r="F76" s="22"/>
      <c r="I76" s="4"/>
    </row>
    <row r="77" spans="1:801">
      <c r="A77" s="49"/>
      <c r="B77" s="50"/>
      <c r="C77" s="19" t="s">
        <v>12</v>
      </c>
      <c r="D77" s="13">
        <f t="shared" si="3"/>
        <v>1668.032999999999</v>
      </c>
      <c r="E77" s="22">
        <v>1668.032999999999</v>
      </c>
      <c r="F77" s="22"/>
      <c r="I77" s="31"/>
    </row>
    <row r="78" spans="1:801">
      <c r="A78" s="49" t="s">
        <v>91</v>
      </c>
      <c r="B78" s="50" t="s">
        <v>92</v>
      </c>
      <c r="C78" s="19" t="s">
        <v>40</v>
      </c>
      <c r="D78" s="13">
        <f t="shared" si="3"/>
        <v>1.3139999999999981</v>
      </c>
      <c r="E78" s="22">
        <v>1.3139999999999981</v>
      </c>
      <c r="F78" s="22"/>
      <c r="I78" s="31"/>
    </row>
    <row r="79" spans="1:801">
      <c r="A79" s="49"/>
      <c r="B79" s="50"/>
      <c r="C79" s="19" t="s">
        <v>12</v>
      </c>
      <c r="D79" s="13">
        <f t="shared" si="3"/>
        <v>2134.8729999999991</v>
      </c>
      <c r="E79" s="22">
        <v>2134.8729999999991</v>
      </c>
      <c r="F79" s="27"/>
      <c r="I79" s="31"/>
    </row>
    <row r="80" spans="1:801">
      <c r="A80" s="49" t="s">
        <v>93</v>
      </c>
      <c r="B80" s="50" t="s">
        <v>94</v>
      </c>
      <c r="C80" s="19" t="s">
        <v>35</v>
      </c>
      <c r="D80" s="13">
        <f t="shared" si="3"/>
        <v>17</v>
      </c>
      <c r="E80" s="26">
        <v>17</v>
      </c>
      <c r="F80" s="22"/>
      <c r="I80" s="31"/>
    </row>
    <row r="81" spans="1:801">
      <c r="A81" s="49"/>
      <c r="B81" s="50"/>
      <c r="C81" s="19" t="s">
        <v>12</v>
      </c>
      <c r="D81" s="13">
        <f t="shared" si="3"/>
        <v>86.822999999999993</v>
      </c>
      <c r="E81" s="22">
        <v>86.822999999999993</v>
      </c>
      <c r="F81" s="22"/>
    </row>
    <row r="82" spans="1:801">
      <c r="A82" s="49" t="s">
        <v>95</v>
      </c>
      <c r="B82" s="54" t="s">
        <v>96</v>
      </c>
      <c r="C82" s="19" t="s">
        <v>35</v>
      </c>
      <c r="D82" s="13">
        <f t="shared" si="3"/>
        <v>2739</v>
      </c>
      <c r="E82" s="26">
        <v>2739</v>
      </c>
      <c r="F82" s="22"/>
    </row>
    <row r="83" spans="1:801">
      <c r="A83" s="49"/>
      <c r="B83" s="54"/>
      <c r="C83" s="19" t="s">
        <v>12</v>
      </c>
      <c r="D83" s="13">
        <f t="shared" si="3"/>
        <v>1827.2660000000021</v>
      </c>
      <c r="E83" s="22">
        <v>1827.2660000000021</v>
      </c>
      <c r="F83" s="22"/>
    </row>
    <row r="84" spans="1:801" s="16" customFormat="1">
      <c r="A84" s="10" t="s">
        <v>97</v>
      </c>
      <c r="B84" s="11" t="s">
        <v>98</v>
      </c>
      <c r="C84" s="12" t="s">
        <v>12</v>
      </c>
      <c r="D84" s="28">
        <f>E84+F84</f>
        <v>1822.5059999999996</v>
      </c>
      <c r="E84" s="30">
        <f>E86+E88+E90</f>
        <v>1822.5059999999996</v>
      </c>
      <c r="F84" s="32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17"/>
      <c r="NI84" s="17"/>
      <c r="NJ84" s="17"/>
      <c r="NK84" s="17"/>
      <c r="NL84" s="17"/>
      <c r="NM84" s="17"/>
      <c r="NN84" s="17"/>
      <c r="NO84" s="17"/>
      <c r="NP84" s="17"/>
      <c r="NQ84" s="17"/>
      <c r="NR84" s="17"/>
      <c r="NS84" s="17"/>
      <c r="NT84" s="17"/>
      <c r="NU84" s="17"/>
      <c r="NV84" s="17"/>
      <c r="NW84" s="17"/>
      <c r="NX84" s="17"/>
      <c r="NY84" s="17"/>
      <c r="NZ84" s="17"/>
      <c r="OA84" s="17"/>
      <c r="OB84" s="17"/>
      <c r="OC84" s="17"/>
      <c r="OD84" s="17"/>
      <c r="OE84" s="17"/>
      <c r="OF84" s="17"/>
      <c r="OG84" s="17"/>
      <c r="OH84" s="17"/>
      <c r="OI84" s="17"/>
      <c r="OJ84" s="17"/>
      <c r="OK84" s="17"/>
      <c r="OL84" s="17"/>
      <c r="OM84" s="17"/>
      <c r="ON84" s="17"/>
      <c r="OO84" s="17"/>
      <c r="OP84" s="17"/>
      <c r="OQ84" s="17"/>
      <c r="OR84" s="17"/>
      <c r="OS84" s="17"/>
      <c r="OT84" s="17"/>
      <c r="OU84" s="17"/>
      <c r="OV84" s="17"/>
      <c r="OW84" s="17"/>
      <c r="OX84" s="17"/>
      <c r="OY84" s="17"/>
      <c r="OZ84" s="17"/>
      <c r="PA84" s="17"/>
      <c r="PB84" s="17"/>
      <c r="PC84" s="17"/>
      <c r="PD84" s="17"/>
      <c r="PE84" s="17"/>
      <c r="PF84" s="17"/>
      <c r="PG84" s="17"/>
      <c r="PH84" s="17"/>
      <c r="PI84" s="17"/>
      <c r="PJ84" s="17"/>
      <c r="PK84" s="17"/>
      <c r="PL84" s="17"/>
      <c r="PM84" s="17"/>
      <c r="PN84" s="17"/>
      <c r="PO84" s="17"/>
      <c r="PP84" s="17"/>
      <c r="PQ84" s="17"/>
      <c r="PR84" s="17"/>
      <c r="PS84" s="17"/>
      <c r="PT84" s="17"/>
      <c r="PU84" s="17"/>
      <c r="PV84" s="17"/>
      <c r="PW84" s="17"/>
      <c r="PX84" s="17"/>
      <c r="PY84" s="17"/>
      <c r="PZ84" s="17"/>
      <c r="QA84" s="17"/>
      <c r="QB84" s="17"/>
      <c r="QC84" s="17"/>
      <c r="QD84" s="17"/>
      <c r="QE84" s="17"/>
      <c r="QF84" s="17"/>
      <c r="QG84" s="17"/>
      <c r="QH84" s="17"/>
      <c r="QI84" s="17"/>
      <c r="QJ84" s="17"/>
      <c r="QK84" s="17"/>
      <c r="QL84" s="17"/>
      <c r="QM84" s="17"/>
      <c r="QN84" s="17"/>
      <c r="QO84" s="17"/>
      <c r="QP84" s="17"/>
      <c r="QQ84" s="17"/>
      <c r="QR84" s="17"/>
      <c r="QS84" s="17"/>
      <c r="QT84" s="17"/>
      <c r="QU84" s="17"/>
      <c r="QV84" s="17"/>
      <c r="QW84" s="17"/>
      <c r="QX84" s="17"/>
      <c r="QY84" s="17"/>
      <c r="QZ84" s="17"/>
      <c r="RA84" s="17"/>
      <c r="RB84" s="17"/>
      <c r="RC84" s="17"/>
      <c r="RD84" s="17"/>
      <c r="RE84" s="17"/>
      <c r="RF84" s="17"/>
      <c r="RG84" s="17"/>
      <c r="RH84" s="17"/>
      <c r="RI84" s="17"/>
      <c r="RJ84" s="17"/>
      <c r="RK84" s="17"/>
      <c r="RL84" s="17"/>
      <c r="RM84" s="17"/>
      <c r="RN84" s="17"/>
      <c r="RO84" s="17"/>
      <c r="RP84" s="17"/>
      <c r="RQ84" s="17"/>
      <c r="RR84" s="17"/>
      <c r="RS84" s="17"/>
      <c r="RT84" s="17"/>
      <c r="RU84" s="17"/>
      <c r="RV84" s="17"/>
      <c r="RW84" s="17"/>
      <c r="RX84" s="17"/>
      <c r="RY84" s="17"/>
      <c r="RZ84" s="17"/>
      <c r="SA84" s="17"/>
      <c r="SB84" s="17"/>
      <c r="SC84" s="17"/>
      <c r="SD84" s="17"/>
      <c r="SE84" s="17"/>
      <c r="SF84" s="17"/>
      <c r="SG84" s="17"/>
      <c r="SH84" s="17"/>
      <c r="SI84" s="17"/>
      <c r="SJ84" s="17"/>
      <c r="SK84" s="17"/>
      <c r="SL84" s="17"/>
      <c r="SM84" s="17"/>
      <c r="SN84" s="17"/>
      <c r="SO84" s="17"/>
      <c r="SP84" s="17"/>
      <c r="SQ84" s="17"/>
      <c r="SR84" s="17"/>
      <c r="SS84" s="17"/>
      <c r="ST84" s="17"/>
      <c r="SU84" s="17"/>
      <c r="SV84" s="17"/>
      <c r="SW84" s="17"/>
      <c r="SX84" s="17"/>
      <c r="SY84" s="17"/>
      <c r="SZ84" s="17"/>
      <c r="TA84" s="17"/>
      <c r="TB84" s="17"/>
      <c r="TC84" s="17"/>
      <c r="TD84" s="17"/>
      <c r="TE84" s="17"/>
      <c r="TF84" s="17"/>
      <c r="TG84" s="17"/>
      <c r="TH84" s="17"/>
      <c r="TI84" s="17"/>
      <c r="TJ84" s="17"/>
      <c r="TK84" s="17"/>
      <c r="TL84" s="17"/>
      <c r="TM84" s="17"/>
      <c r="TN84" s="17"/>
      <c r="TO84" s="17"/>
      <c r="TP84" s="17"/>
      <c r="TQ84" s="17"/>
      <c r="TR84" s="17"/>
      <c r="TS84" s="17"/>
      <c r="TT84" s="17"/>
      <c r="TU84" s="17"/>
      <c r="TV84" s="17"/>
      <c r="TW84" s="17"/>
      <c r="TX84" s="17"/>
      <c r="TY84" s="17"/>
      <c r="TZ84" s="17"/>
      <c r="UA84" s="17"/>
      <c r="UB84" s="17"/>
      <c r="UC84" s="17"/>
      <c r="UD84" s="17"/>
      <c r="UE84" s="17"/>
      <c r="UF84" s="17"/>
      <c r="UG84" s="17"/>
      <c r="UH84" s="17"/>
      <c r="UI84" s="17"/>
      <c r="UJ84" s="17"/>
      <c r="UK84" s="17"/>
      <c r="UL84" s="17"/>
      <c r="UM84" s="17"/>
      <c r="UN84" s="17"/>
      <c r="UO84" s="17"/>
      <c r="UP84" s="17"/>
      <c r="UQ84" s="17"/>
      <c r="UR84" s="17"/>
      <c r="US84" s="17"/>
      <c r="UT84" s="17"/>
      <c r="UU84" s="17"/>
      <c r="UV84" s="17"/>
      <c r="UW84" s="17"/>
      <c r="UX84" s="17"/>
      <c r="UY84" s="17"/>
      <c r="UZ84" s="17"/>
      <c r="VA84" s="17"/>
      <c r="VB84" s="17"/>
      <c r="VC84" s="17"/>
      <c r="VD84" s="17"/>
      <c r="VE84" s="17"/>
      <c r="VF84" s="17"/>
      <c r="VG84" s="17"/>
      <c r="VH84" s="17"/>
      <c r="VI84" s="17"/>
      <c r="VJ84" s="17"/>
      <c r="VK84" s="17"/>
      <c r="VL84" s="17"/>
      <c r="VM84" s="17"/>
      <c r="VN84" s="17"/>
      <c r="VO84" s="17"/>
      <c r="VP84" s="17"/>
      <c r="VQ84" s="17"/>
      <c r="VR84" s="17"/>
      <c r="VS84" s="17"/>
      <c r="VT84" s="17"/>
      <c r="VU84" s="17"/>
      <c r="VV84" s="17"/>
      <c r="VW84" s="17"/>
      <c r="VX84" s="17"/>
      <c r="VY84" s="17"/>
      <c r="VZ84" s="17"/>
      <c r="WA84" s="17"/>
      <c r="WB84" s="17"/>
      <c r="WC84" s="17"/>
      <c r="WD84" s="17"/>
      <c r="WE84" s="17"/>
      <c r="WF84" s="17"/>
      <c r="WG84" s="17"/>
      <c r="WH84" s="17"/>
      <c r="WI84" s="17"/>
      <c r="WJ84" s="17"/>
      <c r="WK84" s="17"/>
      <c r="WL84" s="17"/>
      <c r="WM84" s="17"/>
      <c r="WN84" s="17"/>
      <c r="WO84" s="17"/>
      <c r="WP84" s="17"/>
      <c r="WQ84" s="17"/>
      <c r="WR84" s="17"/>
      <c r="WS84" s="17"/>
      <c r="WT84" s="17"/>
      <c r="WU84" s="17"/>
      <c r="WV84" s="17"/>
      <c r="WW84" s="17"/>
      <c r="WX84" s="17"/>
      <c r="WY84" s="17"/>
      <c r="WZ84" s="17"/>
      <c r="XA84" s="17"/>
      <c r="XB84" s="17"/>
      <c r="XC84" s="17"/>
      <c r="XD84" s="17"/>
      <c r="XE84" s="17"/>
      <c r="XF84" s="17"/>
      <c r="XG84" s="17"/>
      <c r="XH84" s="17"/>
      <c r="XI84" s="17"/>
      <c r="XJ84" s="17"/>
      <c r="XK84" s="17"/>
      <c r="XL84" s="17"/>
      <c r="XM84" s="17"/>
      <c r="XN84" s="17"/>
      <c r="XO84" s="17"/>
      <c r="XP84" s="17"/>
      <c r="XQ84" s="17"/>
      <c r="XR84" s="17"/>
      <c r="XS84" s="17"/>
      <c r="XT84" s="17"/>
      <c r="XU84" s="17"/>
      <c r="XV84" s="17"/>
      <c r="XW84" s="17"/>
      <c r="XX84" s="17"/>
      <c r="XY84" s="17"/>
      <c r="XZ84" s="17"/>
      <c r="YA84" s="17"/>
      <c r="YB84" s="17"/>
      <c r="YC84" s="17"/>
      <c r="YD84" s="17"/>
      <c r="YE84" s="17"/>
      <c r="YF84" s="17"/>
      <c r="YG84" s="17"/>
      <c r="YH84" s="17"/>
      <c r="YI84" s="17"/>
      <c r="YJ84" s="17"/>
      <c r="YK84" s="17"/>
      <c r="YL84" s="17"/>
      <c r="YM84" s="17"/>
      <c r="YN84" s="17"/>
      <c r="YO84" s="17"/>
      <c r="YP84" s="17"/>
      <c r="YQ84" s="17"/>
      <c r="YR84" s="17"/>
      <c r="YS84" s="17"/>
      <c r="YT84" s="17"/>
      <c r="YU84" s="17"/>
      <c r="YV84" s="17"/>
      <c r="YW84" s="17"/>
      <c r="YX84" s="17"/>
      <c r="YY84" s="17"/>
      <c r="YZ84" s="17"/>
      <c r="ZA84" s="17"/>
      <c r="ZB84" s="17"/>
      <c r="ZC84" s="17"/>
      <c r="ZD84" s="17"/>
      <c r="ZE84" s="17"/>
      <c r="ZF84" s="17"/>
      <c r="ZG84" s="17"/>
      <c r="ZH84" s="17"/>
      <c r="ZI84" s="17"/>
      <c r="ZJ84" s="17"/>
      <c r="ZK84" s="17"/>
      <c r="ZL84" s="17"/>
      <c r="ZM84" s="17"/>
      <c r="ZN84" s="17"/>
      <c r="ZO84" s="17"/>
      <c r="ZP84" s="17"/>
      <c r="ZQ84" s="17"/>
      <c r="ZR84" s="17"/>
      <c r="ZS84" s="17"/>
      <c r="ZT84" s="17"/>
      <c r="ZU84" s="17"/>
      <c r="ZV84" s="17"/>
      <c r="ZW84" s="17"/>
      <c r="ZX84" s="17"/>
      <c r="ZY84" s="17"/>
      <c r="ZZ84" s="17"/>
      <c r="AAA84" s="17"/>
      <c r="AAB84" s="17"/>
      <c r="AAC84" s="17"/>
      <c r="AAD84" s="17"/>
      <c r="AAE84" s="17"/>
      <c r="AAF84" s="17"/>
      <c r="AAG84" s="17"/>
      <c r="AAH84" s="17"/>
      <c r="AAI84" s="17"/>
      <c r="AAJ84" s="17"/>
      <c r="AAK84" s="17"/>
      <c r="AAL84" s="17"/>
      <c r="AAM84" s="17"/>
      <c r="AAN84" s="17"/>
      <c r="AAO84" s="17"/>
      <c r="AAP84" s="17"/>
      <c r="AAQ84" s="17"/>
      <c r="AAR84" s="17"/>
      <c r="AAS84" s="17"/>
      <c r="AAT84" s="17"/>
      <c r="AAU84" s="17"/>
      <c r="AAV84" s="17"/>
      <c r="AAW84" s="17"/>
      <c r="AAX84" s="17"/>
      <c r="AAY84" s="17"/>
      <c r="AAZ84" s="17"/>
      <c r="ABA84" s="17"/>
      <c r="ABB84" s="17"/>
      <c r="ABC84" s="17"/>
      <c r="ABD84" s="17"/>
      <c r="ABE84" s="17"/>
      <c r="ABF84" s="17"/>
      <c r="ABG84" s="17"/>
      <c r="ABH84" s="17"/>
      <c r="ABI84" s="17"/>
      <c r="ABJ84" s="17"/>
      <c r="ABK84" s="17"/>
      <c r="ABL84" s="17"/>
      <c r="ABM84" s="17"/>
      <c r="ABN84" s="17"/>
      <c r="ABO84" s="17"/>
      <c r="ABP84" s="17"/>
      <c r="ABQ84" s="17"/>
      <c r="ABR84" s="17"/>
      <c r="ABS84" s="17"/>
      <c r="ABT84" s="17"/>
      <c r="ABU84" s="17"/>
      <c r="ABV84" s="17"/>
      <c r="ABW84" s="17"/>
      <c r="ABX84" s="17"/>
      <c r="ABY84" s="17"/>
      <c r="ABZ84" s="17"/>
      <c r="ACA84" s="17"/>
      <c r="ACB84" s="17"/>
      <c r="ACC84" s="17"/>
      <c r="ACD84" s="17"/>
      <c r="ACE84" s="17"/>
      <c r="ACF84" s="17"/>
      <c r="ACG84" s="17"/>
      <c r="ACH84" s="17"/>
      <c r="ACI84" s="17"/>
      <c r="ACJ84" s="17"/>
      <c r="ACK84" s="17"/>
      <c r="ACL84" s="17"/>
      <c r="ACM84" s="17"/>
      <c r="ACN84" s="17"/>
      <c r="ACO84" s="17"/>
      <c r="ACP84" s="17"/>
      <c r="ACQ84" s="17"/>
      <c r="ACR84" s="17"/>
      <c r="ACS84" s="17"/>
      <c r="ACT84" s="17"/>
      <c r="ACU84" s="17"/>
      <c r="ACV84" s="17"/>
      <c r="ACW84" s="17"/>
      <c r="ACX84" s="17"/>
      <c r="ACY84" s="17"/>
      <c r="ACZ84" s="17"/>
      <c r="ADA84" s="17"/>
      <c r="ADB84" s="17"/>
      <c r="ADC84" s="17"/>
      <c r="ADD84" s="17"/>
      <c r="ADE84" s="17"/>
      <c r="ADF84" s="17"/>
      <c r="ADG84" s="17"/>
      <c r="ADH84" s="17"/>
      <c r="ADI84" s="17"/>
      <c r="ADJ84" s="17"/>
      <c r="ADK84" s="17"/>
      <c r="ADL84" s="17"/>
      <c r="ADM84" s="17"/>
      <c r="ADN84" s="17"/>
      <c r="ADO84" s="17"/>
      <c r="ADP84" s="17"/>
      <c r="ADQ84" s="17"/>
      <c r="ADR84" s="17"/>
      <c r="ADS84" s="17"/>
      <c r="ADT84" s="17"/>
      <c r="ADU84" s="17"/>
    </row>
    <row r="85" spans="1:801">
      <c r="A85" s="51">
        <v>25</v>
      </c>
      <c r="B85" s="50" t="s">
        <v>99</v>
      </c>
      <c r="C85" s="19" t="s">
        <v>40</v>
      </c>
      <c r="D85" s="28">
        <f>E85+F85</f>
        <v>1.3269999999999986</v>
      </c>
      <c r="E85" s="22">
        <v>1.3269999999999986</v>
      </c>
      <c r="F85" s="33"/>
    </row>
    <row r="86" spans="1:801">
      <c r="A86" s="51"/>
      <c r="B86" s="50"/>
      <c r="C86" s="19" t="s">
        <v>12</v>
      </c>
      <c r="D86" s="28">
        <f t="shared" ref="D86:D90" si="4">E86+F86</f>
        <v>172.51000000000013</v>
      </c>
      <c r="E86" s="22">
        <v>172.51000000000013</v>
      </c>
      <c r="F86" s="33"/>
    </row>
    <row r="87" spans="1:801">
      <c r="A87" s="51">
        <v>26</v>
      </c>
      <c r="B87" s="53" t="s">
        <v>100</v>
      </c>
      <c r="C87" s="34" t="s">
        <v>35</v>
      </c>
      <c r="D87" s="35">
        <f t="shared" si="4"/>
        <v>2294</v>
      </c>
      <c r="E87" s="26">
        <v>2294</v>
      </c>
      <c r="F87" s="33"/>
    </row>
    <row r="88" spans="1:801">
      <c r="A88" s="51"/>
      <c r="B88" s="53"/>
      <c r="C88" s="19" t="s">
        <v>12</v>
      </c>
      <c r="D88" s="28">
        <f t="shared" si="4"/>
        <v>1649.9959999999994</v>
      </c>
      <c r="E88" s="22">
        <v>1649.9959999999994</v>
      </c>
      <c r="F88" s="33"/>
    </row>
    <row r="89" spans="1:801">
      <c r="A89" s="49" t="s">
        <v>101</v>
      </c>
      <c r="B89" s="50" t="s">
        <v>102</v>
      </c>
      <c r="C89" s="19" t="s">
        <v>35</v>
      </c>
      <c r="D89" s="35">
        <f t="shared" si="4"/>
        <v>0</v>
      </c>
      <c r="E89" s="26">
        <v>0</v>
      </c>
      <c r="F89" s="36"/>
    </row>
    <row r="90" spans="1:801">
      <c r="A90" s="49"/>
      <c r="B90" s="50"/>
      <c r="C90" s="19" t="s">
        <v>12</v>
      </c>
      <c r="D90" s="28">
        <f t="shared" si="4"/>
        <v>0</v>
      </c>
      <c r="E90" s="22">
        <v>0</v>
      </c>
      <c r="F90" s="33"/>
    </row>
    <row r="91" spans="1:801" s="16" customFormat="1" ht="12.75" customHeight="1">
      <c r="A91" s="10" t="s">
        <v>103</v>
      </c>
      <c r="B91" s="37" t="s">
        <v>104</v>
      </c>
      <c r="C91" s="10" t="s">
        <v>12</v>
      </c>
      <c r="D91" s="13">
        <f>E91+F91</f>
        <v>1300</v>
      </c>
      <c r="E91" s="32"/>
      <c r="F91" s="32">
        <f>F93</f>
        <v>1300</v>
      </c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N91" s="17"/>
      <c r="MO91" s="17"/>
      <c r="MP91" s="17"/>
      <c r="MQ91" s="17"/>
      <c r="MR91" s="17"/>
      <c r="MS91" s="17"/>
      <c r="MT91" s="17"/>
      <c r="MU91" s="17"/>
      <c r="MV91" s="17"/>
      <c r="MW91" s="17"/>
      <c r="MX91" s="17"/>
      <c r="MY91" s="17"/>
      <c r="MZ91" s="17"/>
      <c r="NA91" s="17"/>
      <c r="NB91" s="17"/>
      <c r="NC91" s="17"/>
      <c r="ND91" s="17"/>
      <c r="NE91" s="17"/>
      <c r="NF91" s="17"/>
      <c r="NG91" s="17"/>
      <c r="NH91" s="17"/>
      <c r="NI91" s="17"/>
      <c r="NJ91" s="17"/>
      <c r="NK91" s="17"/>
      <c r="NL91" s="17"/>
      <c r="NM91" s="17"/>
      <c r="NN91" s="17"/>
      <c r="NO91" s="17"/>
      <c r="NP91" s="17"/>
      <c r="NQ91" s="17"/>
      <c r="NR91" s="17"/>
      <c r="NS91" s="17"/>
      <c r="NT91" s="17"/>
      <c r="NU91" s="17"/>
      <c r="NV91" s="17"/>
      <c r="NW91" s="17"/>
      <c r="NX91" s="17"/>
      <c r="NY91" s="17"/>
      <c r="NZ91" s="17"/>
      <c r="OA91" s="17"/>
      <c r="OB91" s="17"/>
      <c r="OC91" s="17"/>
      <c r="OD91" s="17"/>
      <c r="OE91" s="17"/>
      <c r="OF91" s="17"/>
      <c r="OG91" s="17"/>
      <c r="OH91" s="17"/>
      <c r="OI91" s="17"/>
      <c r="OJ91" s="17"/>
      <c r="OK91" s="17"/>
      <c r="OL91" s="17"/>
      <c r="OM91" s="17"/>
      <c r="ON91" s="17"/>
      <c r="OO91" s="17"/>
      <c r="OP91" s="17"/>
      <c r="OQ91" s="17"/>
      <c r="OR91" s="17"/>
      <c r="OS91" s="17"/>
      <c r="OT91" s="17"/>
      <c r="OU91" s="17"/>
      <c r="OV91" s="17"/>
      <c r="OW91" s="17"/>
      <c r="OX91" s="17"/>
      <c r="OY91" s="17"/>
      <c r="OZ91" s="17"/>
      <c r="PA91" s="17"/>
      <c r="PB91" s="17"/>
      <c r="PC91" s="17"/>
      <c r="PD91" s="17"/>
      <c r="PE91" s="17"/>
      <c r="PF91" s="17"/>
      <c r="PG91" s="17"/>
      <c r="PH91" s="17"/>
      <c r="PI91" s="17"/>
      <c r="PJ91" s="17"/>
      <c r="PK91" s="17"/>
      <c r="PL91" s="17"/>
      <c r="PM91" s="17"/>
      <c r="PN91" s="17"/>
      <c r="PO91" s="17"/>
      <c r="PP91" s="17"/>
      <c r="PQ91" s="17"/>
      <c r="PR91" s="17"/>
      <c r="PS91" s="17"/>
      <c r="PT91" s="17"/>
      <c r="PU91" s="17"/>
      <c r="PV91" s="17"/>
      <c r="PW91" s="17"/>
      <c r="PX91" s="17"/>
      <c r="PY91" s="17"/>
      <c r="PZ91" s="17"/>
      <c r="QA91" s="17"/>
      <c r="QB91" s="17"/>
      <c r="QC91" s="17"/>
      <c r="QD91" s="17"/>
      <c r="QE91" s="17"/>
      <c r="QF91" s="17"/>
      <c r="QG91" s="17"/>
      <c r="QH91" s="17"/>
      <c r="QI91" s="17"/>
      <c r="QJ91" s="17"/>
      <c r="QK91" s="17"/>
      <c r="QL91" s="17"/>
      <c r="QM91" s="17"/>
      <c r="QN91" s="17"/>
      <c r="QO91" s="17"/>
      <c r="QP91" s="17"/>
      <c r="QQ91" s="17"/>
      <c r="QR91" s="17"/>
      <c r="QS91" s="17"/>
      <c r="QT91" s="17"/>
      <c r="QU91" s="17"/>
      <c r="QV91" s="17"/>
      <c r="QW91" s="17"/>
      <c r="QX91" s="17"/>
      <c r="QY91" s="17"/>
      <c r="QZ91" s="17"/>
      <c r="RA91" s="17"/>
      <c r="RB91" s="17"/>
      <c r="RC91" s="17"/>
      <c r="RD91" s="17"/>
      <c r="RE91" s="17"/>
      <c r="RF91" s="17"/>
      <c r="RG91" s="17"/>
      <c r="RH91" s="17"/>
      <c r="RI91" s="17"/>
      <c r="RJ91" s="17"/>
      <c r="RK91" s="17"/>
      <c r="RL91" s="17"/>
      <c r="RM91" s="17"/>
      <c r="RN91" s="17"/>
      <c r="RO91" s="17"/>
      <c r="RP91" s="17"/>
      <c r="RQ91" s="17"/>
      <c r="RR91" s="17"/>
      <c r="RS91" s="17"/>
      <c r="RT91" s="17"/>
      <c r="RU91" s="17"/>
      <c r="RV91" s="17"/>
      <c r="RW91" s="17"/>
      <c r="RX91" s="17"/>
      <c r="RY91" s="17"/>
      <c r="RZ91" s="17"/>
      <c r="SA91" s="17"/>
      <c r="SB91" s="17"/>
      <c r="SC91" s="17"/>
      <c r="SD91" s="17"/>
      <c r="SE91" s="17"/>
      <c r="SF91" s="17"/>
      <c r="SG91" s="17"/>
      <c r="SH91" s="17"/>
      <c r="SI91" s="17"/>
      <c r="SJ91" s="17"/>
      <c r="SK91" s="17"/>
      <c r="SL91" s="17"/>
      <c r="SM91" s="17"/>
      <c r="SN91" s="17"/>
      <c r="SO91" s="17"/>
      <c r="SP91" s="17"/>
      <c r="SQ91" s="17"/>
      <c r="SR91" s="17"/>
      <c r="SS91" s="17"/>
      <c r="ST91" s="17"/>
      <c r="SU91" s="17"/>
      <c r="SV91" s="17"/>
      <c r="SW91" s="17"/>
      <c r="SX91" s="17"/>
      <c r="SY91" s="17"/>
      <c r="SZ91" s="17"/>
      <c r="TA91" s="17"/>
      <c r="TB91" s="17"/>
      <c r="TC91" s="17"/>
      <c r="TD91" s="17"/>
      <c r="TE91" s="17"/>
      <c r="TF91" s="17"/>
      <c r="TG91" s="17"/>
      <c r="TH91" s="17"/>
      <c r="TI91" s="17"/>
      <c r="TJ91" s="17"/>
      <c r="TK91" s="17"/>
      <c r="TL91" s="17"/>
      <c r="TM91" s="17"/>
      <c r="TN91" s="17"/>
      <c r="TO91" s="17"/>
      <c r="TP91" s="17"/>
      <c r="TQ91" s="17"/>
      <c r="TR91" s="17"/>
      <c r="TS91" s="17"/>
      <c r="TT91" s="17"/>
      <c r="TU91" s="17"/>
      <c r="TV91" s="17"/>
      <c r="TW91" s="17"/>
      <c r="TX91" s="17"/>
      <c r="TY91" s="17"/>
      <c r="TZ91" s="17"/>
      <c r="UA91" s="17"/>
      <c r="UB91" s="17"/>
      <c r="UC91" s="17"/>
      <c r="UD91" s="17"/>
      <c r="UE91" s="17"/>
      <c r="UF91" s="17"/>
      <c r="UG91" s="17"/>
      <c r="UH91" s="17"/>
      <c r="UI91" s="17"/>
      <c r="UJ91" s="17"/>
      <c r="UK91" s="17"/>
      <c r="UL91" s="17"/>
      <c r="UM91" s="17"/>
      <c r="UN91" s="17"/>
      <c r="UO91" s="17"/>
      <c r="UP91" s="17"/>
      <c r="UQ91" s="17"/>
      <c r="UR91" s="17"/>
      <c r="US91" s="17"/>
      <c r="UT91" s="17"/>
      <c r="UU91" s="17"/>
      <c r="UV91" s="17"/>
      <c r="UW91" s="17"/>
      <c r="UX91" s="17"/>
      <c r="UY91" s="17"/>
      <c r="UZ91" s="17"/>
      <c r="VA91" s="17"/>
      <c r="VB91" s="17"/>
      <c r="VC91" s="17"/>
      <c r="VD91" s="17"/>
      <c r="VE91" s="17"/>
      <c r="VF91" s="17"/>
      <c r="VG91" s="17"/>
      <c r="VH91" s="17"/>
      <c r="VI91" s="17"/>
      <c r="VJ91" s="17"/>
      <c r="VK91" s="17"/>
      <c r="VL91" s="17"/>
      <c r="VM91" s="17"/>
      <c r="VN91" s="17"/>
      <c r="VO91" s="17"/>
      <c r="VP91" s="17"/>
      <c r="VQ91" s="17"/>
      <c r="VR91" s="17"/>
      <c r="VS91" s="17"/>
      <c r="VT91" s="17"/>
      <c r="VU91" s="17"/>
      <c r="VV91" s="17"/>
      <c r="VW91" s="17"/>
      <c r="VX91" s="17"/>
      <c r="VY91" s="17"/>
      <c r="VZ91" s="17"/>
      <c r="WA91" s="17"/>
      <c r="WB91" s="17"/>
      <c r="WC91" s="17"/>
      <c r="WD91" s="17"/>
      <c r="WE91" s="17"/>
      <c r="WF91" s="17"/>
      <c r="WG91" s="17"/>
      <c r="WH91" s="17"/>
      <c r="WI91" s="17"/>
      <c r="WJ91" s="17"/>
      <c r="WK91" s="17"/>
      <c r="WL91" s="17"/>
      <c r="WM91" s="17"/>
      <c r="WN91" s="17"/>
      <c r="WO91" s="17"/>
      <c r="WP91" s="17"/>
      <c r="WQ91" s="17"/>
      <c r="WR91" s="17"/>
      <c r="WS91" s="17"/>
      <c r="WT91" s="17"/>
      <c r="WU91" s="17"/>
      <c r="WV91" s="17"/>
      <c r="WW91" s="17"/>
      <c r="WX91" s="17"/>
      <c r="WY91" s="17"/>
      <c r="WZ91" s="17"/>
      <c r="XA91" s="17"/>
      <c r="XB91" s="17"/>
      <c r="XC91" s="17"/>
      <c r="XD91" s="17"/>
      <c r="XE91" s="17"/>
      <c r="XF91" s="17"/>
      <c r="XG91" s="17"/>
      <c r="XH91" s="17"/>
      <c r="XI91" s="17"/>
      <c r="XJ91" s="17"/>
      <c r="XK91" s="17"/>
      <c r="XL91" s="17"/>
      <c r="XM91" s="17"/>
      <c r="XN91" s="17"/>
      <c r="XO91" s="17"/>
      <c r="XP91" s="17"/>
      <c r="XQ91" s="17"/>
      <c r="XR91" s="17"/>
      <c r="XS91" s="17"/>
      <c r="XT91" s="17"/>
      <c r="XU91" s="17"/>
      <c r="XV91" s="17"/>
      <c r="XW91" s="17"/>
      <c r="XX91" s="17"/>
      <c r="XY91" s="17"/>
      <c r="XZ91" s="17"/>
      <c r="YA91" s="17"/>
      <c r="YB91" s="17"/>
      <c r="YC91" s="17"/>
      <c r="YD91" s="17"/>
      <c r="YE91" s="17"/>
      <c r="YF91" s="17"/>
      <c r="YG91" s="17"/>
      <c r="YH91" s="17"/>
      <c r="YI91" s="17"/>
      <c r="YJ91" s="17"/>
      <c r="YK91" s="17"/>
      <c r="YL91" s="17"/>
      <c r="YM91" s="17"/>
      <c r="YN91" s="17"/>
      <c r="YO91" s="17"/>
      <c r="YP91" s="17"/>
      <c r="YQ91" s="17"/>
      <c r="YR91" s="17"/>
      <c r="YS91" s="17"/>
      <c r="YT91" s="17"/>
      <c r="YU91" s="17"/>
      <c r="YV91" s="17"/>
      <c r="YW91" s="17"/>
      <c r="YX91" s="17"/>
      <c r="YY91" s="17"/>
      <c r="YZ91" s="17"/>
      <c r="ZA91" s="17"/>
      <c r="ZB91" s="17"/>
      <c r="ZC91" s="17"/>
      <c r="ZD91" s="17"/>
      <c r="ZE91" s="17"/>
      <c r="ZF91" s="17"/>
      <c r="ZG91" s="17"/>
      <c r="ZH91" s="17"/>
      <c r="ZI91" s="17"/>
      <c r="ZJ91" s="17"/>
      <c r="ZK91" s="17"/>
      <c r="ZL91" s="17"/>
      <c r="ZM91" s="17"/>
      <c r="ZN91" s="17"/>
      <c r="ZO91" s="17"/>
      <c r="ZP91" s="17"/>
      <c r="ZQ91" s="17"/>
      <c r="ZR91" s="17"/>
      <c r="ZS91" s="17"/>
      <c r="ZT91" s="17"/>
      <c r="ZU91" s="17"/>
      <c r="ZV91" s="17"/>
      <c r="ZW91" s="17"/>
      <c r="ZX91" s="17"/>
      <c r="ZY91" s="17"/>
      <c r="ZZ91" s="17"/>
      <c r="AAA91" s="17"/>
      <c r="AAB91" s="17"/>
      <c r="AAC91" s="17"/>
      <c r="AAD91" s="17"/>
      <c r="AAE91" s="17"/>
      <c r="AAF91" s="17"/>
      <c r="AAG91" s="17"/>
      <c r="AAH91" s="17"/>
      <c r="AAI91" s="17"/>
      <c r="AAJ91" s="17"/>
      <c r="AAK91" s="17"/>
      <c r="AAL91" s="17"/>
      <c r="AAM91" s="17"/>
      <c r="AAN91" s="17"/>
      <c r="AAO91" s="17"/>
      <c r="AAP91" s="17"/>
      <c r="AAQ91" s="17"/>
      <c r="AAR91" s="17"/>
      <c r="AAS91" s="17"/>
      <c r="AAT91" s="17"/>
      <c r="AAU91" s="17"/>
      <c r="AAV91" s="17"/>
      <c r="AAW91" s="17"/>
      <c r="AAX91" s="17"/>
      <c r="AAY91" s="17"/>
      <c r="AAZ91" s="17"/>
      <c r="ABA91" s="17"/>
      <c r="ABB91" s="17"/>
      <c r="ABC91" s="17"/>
      <c r="ABD91" s="17"/>
      <c r="ABE91" s="17"/>
      <c r="ABF91" s="17"/>
      <c r="ABG91" s="17"/>
      <c r="ABH91" s="17"/>
      <c r="ABI91" s="17"/>
      <c r="ABJ91" s="17"/>
      <c r="ABK91" s="17"/>
      <c r="ABL91" s="17"/>
      <c r="ABM91" s="17"/>
      <c r="ABN91" s="17"/>
      <c r="ABO91" s="17"/>
      <c r="ABP91" s="17"/>
      <c r="ABQ91" s="17"/>
      <c r="ABR91" s="17"/>
      <c r="ABS91" s="17"/>
      <c r="ABT91" s="17"/>
      <c r="ABU91" s="17"/>
      <c r="ABV91" s="17"/>
      <c r="ABW91" s="17"/>
      <c r="ABX91" s="17"/>
      <c r="ABY91" s="17"/>
      <c r="ABZ91" s="17"/>
      <c r="ACA91" s="17"/>
      <c r="ACB91" s="17"/>
      <c r="ACC91" s="17"/>
      <c r="ACD91" s="17"/>
      <c r="ACE91" s="17"/>
      <c r="ACF91" s="17"/>
      <c r="ACG91" s="17"/>
      <c r="ACH91" s="17"/>
      <c r="ACI91" s="17"/>
      <c r="ACJ91" s="17"/>
      <c r="ACK91" s="17"/>
      <c r="ACL91" s="17"/>
      <c r="ACM91" s="17"/>
      <c r="ACN91" s="17"/>
      <c r="ACO91" s="17"/>
      <c r="ACP91" s="17"/>
      <c r="ACQ91" s="17"/>
      <c r="ACR91" s="17"/>
      <c r="ACS91" s="17"/>
      <c r="ACT91" s="17"/>
      <c r="ACU91" s="17"/>
      <c r="ACV91" s="17"/>
      <c r="ACW91" s="17"/>
      <c r="ACX91" s="17"/>
      <c r="ACY91" s="17"/>
      <c r="ACZ91" s="17"/>
      <c r="ADA91" s="17"/>
      <c r="ADB91" s="17"/>
      <c r="ADC91" s="17"/>
      <c r="ADD91" s="17"/>
      <c r="ADE91" s="17"/>
      <c r="ADF91" s="17"/>
      <c r="ADG91" s="17"/>
      <c r="ADH91" s="17"/>
      <c r="ADI91" s="17"/>
      <c r="ADJ91" s="17"/>
      <c r="ADK91" s="17"/>
      <c r="ADL91" s="17"/>
      <c r="ADM91" s="17"/>
      <c r="ADN91" s="17"/>
      <c r="ADO91" s="17"/>
      <c r="ADP91" s="17"/>
      <c r="ADQ91" s="17"/>
      <c r="ADR91" s="17"/>
      <c r="ADS91" s="17"/>
      <c r="ADT91" s="17"/>
      <c r="ADU91" s="17"/>
    </row>
    <row r="92" spans="1:801">
      <c r="A92" s="24" t="s">
        <v>105</v>
      </c>
      <c r="B92" s="11" t="s">
        <v>106</v>
      </c>
      <c r="C92" s="19" t="s">
        <v>12</v>
      </c>
      <c r="D92" s="13"/>
      <c r="E92" s="22"/>
      <c r="F92" s="33"/>
    </row>
    <row r="93" spans="1:801">
      <c r="A93" s="24" t="s">
        <v>107</v>
      </c>
      <c r="B93" s="11" t="s">
        <v>108</v>
      </c>
      <c r="C93" s="19" t="s">
        <v>12</v>
      </c>
      <c r="D93" s="13">
        <f>E93+F93</f>
        <v>1300</v>
      </c>
      <c r="E93" s="22"/>
      <c r="F93" s="22">
        <v>1300</v>
      </c>
      <c r="J93" s="38"/>
    </row>
    <row r="94" spans="1:801">
      <c r="A94" s="24" t="s">
        <v>109</v>
      </c>
      <c r="B94" s="11" t="s">
        <v>110</v>
      </c>
      <c r="C94" s="19" t="s">
        <v>12</v>
      </c>
      <c r="D94" s="13">
        <f>E94+F94</f>
        <v>13695.620000000004</v>
      </c>
      <c r="E94" s="22">
        <v>13695.620000000004</v>
      </c>
      <c r="F94" s="33"/>
      <c r="I94" s="38"/>
    </row>
    <row r="95" spans="1:801">
      <c r="A95" s="39"/>
      <c r="B95" s="11" t="s">
        <v>111</v>
      </c>
      <c r="C95" s="12" t="s">
        <v>12</v>
      </c>
      <c r="D95" s="13">
        <f>D94+D91+D84+D69+D10</f>
        <v>70411.445000000007</v>
      </c>
      <c r="E95" s="30">
        <f>E94+E91+E84+E69+E10</f>
        <v>39761.353999999992</v>
      </c>
      <c r="F95" s="30">
        <f>F94+F91+F84+F69+F10</f>
        <v>30650.091000000004</v>
      </c>
      <c r="G95" s="40"/>
      <c r="H95" s="40"/>
      <c r="I95" s="40"/>
    </row>
    <row r="96" spans="1:801">
      <c r="A96" s="41"/>
      <c r="B96" s="41"/>
      <c r="C96" s="41"/>
      <c r="D96" s="41"/>
      <c r="E96" s="41"/>
      <c r="F96" s="41"/>
    </row>
    <row r="97" spans="1:801">
      <c r="A97" s="52" t="s">
        <v>112</v>
      </c>
      <c r="B97" s="52"/>
      <c r="C97" s="52"/>
      <c r="D97" s="52"/>
      <c r="E97" s="52"/>
      <c r="F97" s="52"/>
    </row>
    <row r="98" spans="1:801">
      <c r="A98" s="49" t="s">
        <v>113</v>
      </c>
      <c r="B98" s="50" t="s">
        <v>114</v>
      </c>
      <c r="C98" s="19" t="s">
        <v>35</v>
      </c>
      <c r="D98" s="42"/>
      <c r="E98" s="43"/>
      <c r="F98" s="43"/>
    </row>
    <row r="99" spans="1:801">
      <c r="A99" s="49"/>
      <c r="B99" s="50"/>
      <c r="C99" s="19" t="s">
        <v>12</v>
      </c>
      <c r="D99" s="42"/>
      <c r="E99" s="43"/>
      <c r="F99" s="43"/>
    </row>
    <row r="100" spans="1:801">
      <c r="A100" s="49" t="s">
        <v>115</v>
      </c>
      <c r="B100" s="50" t="s">
        <v>116</v>
      </c>
      <c r="C100" s="19" t="s">
        <v>35</v>
      </c>
      <c r="D100" s="42"/>
      <c r="E100" s="43"/>
      <c r="F100" s="43"/>
    </row>
    <row r="101" spans="1:801">
      <c r="A101" s="49"/>
      <c r="B101" s="50"/>
      <c r="C101" s="19" t="s">
        <v>12</v>
      </c>
      <c r="D101" s="42"/>
      <c r="E101" s="43"/>
      <c r="F101" s="43"/>
    </row>
    <row r="102" spans="1:801">
      <c r="A102" s="49" t="s">
        <v>38</v>
      </c>
      <c r="B102" s="50" t="s">
        <v>117</v>
      </c>
      <c r="C102" s="19" t="s">
        <v>35</v>
      </c>
      <c r="D102" s="42"/>
      <c r="E102" s="43"/>
      <c r="F102" s="43"/>
    </row>
    <row r="103" spans="1:801">
      <c r="A103" s="49"/>
      <c r="B103" s="50"/>
      <c r="C103" s="19" t="s">
        <v>12</v>
      </c>
      <c r="D103" s="42"/>
      <c r="E103" s="43"/>
      <c r="F103" s="43"/>
    </row>
    <row r="104" spans="1:801">
      <c r="A104" s="49" t="s">
        <v>41</v>
      </c>
      <c r="B104" s="50" t="s">
        <v>118</v>
      </c>
      <c r="C104" s="19" t="s">
        <v>15</v>
      </c>
      <c r="D104" s="42"/>
      <c r="E104" s="43"/>
      <c r="F104" s="43"/>
    </row>
    <row r="105" spans="1:801">
      <c r="A105" s="49"/>
      <c r="B105" s="50"/>
      <c r="C105" s="19" t="s">
        <v>12</v>
      </c>
      <c r="D105" s="42"/>
      <c r="E105" s="43"/>
      <c r="F105" s="43"/>
    </row>
    <row r="106" spans="1:801">
      <c r="A106" s="49" t="s">
        <v>43</v>
      </c>
      <c r="B106" s="50" t="s">
        <v>119</v>
      </c>
      <c r="C106" s="19" t="s">
        <v>35</v>
      </c>
      <c r="D106" s="42"/>
      <c r="E106" s="43"/>
      <c r="F106" s="43"/>
    </row>
    <row r="107" spans="1:801">
      <c r="A107" s="49"/>
      <c r="B107" s="50"/>
      <c r="C107" s="19" t="s">
        <v>12</v>
      </c>
      <c r="D107" s="42"/>
      <c r="E107" s="43"/>
      <c r="F107" s="43"/>
    </row>
    <row r="108" spans="1:801">
      <c r="A108" s="49" t="s">
        <v>46</v>
      </c>
      <c r="B108" s="50" t="s">
        <v>120</v>
      </c>
      <c r="C108" s="19" t="s">
        <v>40</v>
      </c>
      <c r="D108" s="42"/>
      <c r="E108" s="43"/>
      <c r="F108" s="43"/>
    </row>
    <row r="109" spans="1:801">
      <c r="A109" s="49"/>
      <c r="B109" s="50"/>
      <c r="C109" s="19" t="s">
        <v>121</v>
      </c>
      <c r="D109" s="42"/>
      <c r="E109" s="43"/>
      <c r="F109" s="43"/>
    </row>
    <row r="110" spans="1:801">
      <c r="A110" s="51">
        <v>7</v>
      </c>
      <c r="B110" s="50" t="s">
        <v>122</v>
      </c>
      <c r="C110" s="19" t="s">
        <v>123</v>
      </c>
      <c r="D110" s="42"/>
      <c r="E110" s="43"/>
      <c r="F110" s="43"/>
    </row>
    <row r="111" spans="1:801">
      <c r="A111" s="51"/>
      <c r="B111" s="50"/>
      <c r="C111" s="19" t="s">
        <v>12</v>
      </c>
      <c r="D111" s="42"/>
      <c r="E111" s="43"/>
      <c r="F111" s="43"/>
    </row>
    <row r="112" spans="1:801" s="16" customFormat="1">
      <c r="A112" s="51">
        <v>8</v>
      </c>
      <c r="B112" s="50" t="s">
        <v>124</v>
      </c>
      <c r="C112" s="19" t="s">
        <v>35</v>
      </c>
      <c r="D112" s="42"/>
      <c r="E112" s="43"/>
      <c r="F112" s="43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F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  <c r="KX112" s="17"/>
      <c r="KY112" s="17"/>
      <c r="KZ112" s="17"/>
      <c r="LA112" s="17"/>
      <c r="LB112" s="17"/>
      <c r="LC112" s="17"/>
      <c r="LD112" s="17"/>
      <c r="LE112" s="17"/>
      <c r="LF112" s="17"/>
      <c r="LG112" s="17"/>
      <c r="LH112" s="17"/>
      <c r="LI112" s="17"/>
      <c r="LJ112" s="17"/>
      <c r="LK112" s="17"/>
      <c r="LL112" s="17"/>
      <c r="LM112" s="17"/>
      <c r="LN112" s="17"/>
      <c r="LO112" s="17"/>
      <c r="LP112" s="17"/>
      <c r="LQ112" s="17"/>
      <c r="LR112" s="17"/>
      <c r="LS112" s="17"/>
      <c r="LT112" s="17"/>
      <c r="LU112" s="17"/>
      <c r="LV112" s="17"/>
      <c r="LW112" s="17"/>
      <c r="LX112" s="17"/>
      <c r="LY112" s="17"/>
      <c r="LZ112" s="17"/>
      <c r="MA112" s="17"/>
      <c r="MB112" s="17"/>
      <c r="MC112" s="17"/>
      <c r="MD112" s="17"/>
      <c r="ME112" s="17"/>
      <c r="MF112" s="17"/>
      <c r="MG112" s="17"/>
      <c r="MH112" s="17"/>
      <c r="MI112" s="17"/>
      <c r="MJ112" s="17"/>
      <c r="MK112" s="17"/>
      <c r="ML112" s="17"/>
      <c r="MM112" s="17"/>
      <c r="MN112" s="17"/>
      <c r="MO112" s="17"/>
      <c r="MP112" s="17"/>
      <c r="MQ112" s="17"/>
      <c r="MR112" s="17"/>
      <c r="MS112" s="17"/>
      <c r="MT112" s="17"/>
      <c r="MU112" s="17"/>
      <c r="MV112" s="17"/>
      <c r="MW112" s="17"/>
      <c r="MX112" s="17"/>
      <c r="MY112" s="17"/>
      <c r="MZ112" s="17"/>
      <c r="NA112" s="17"/>
      <c r="NB112" s="17"/>
      <c r="NC112" s="17"/>
      <c r="ND112" s="17"/>
      <c r="NE112" s="17"/>
      <c r="NF112" s="17"/>
      <c r="NG112" s="17"/>
      <c r="NH112" s="17"/>
      <c r="NI112" s="17"/>
      <c r="NJ112" s="17"/>
      <c r="NK112" s="17"/>
      <c r="NL112" s="17"/>
      <c r="NM112" s="17"/>
      <c r="NN112" s="17"/>
      <c r="NO112" s="17"/>
      <c r="NP112" s="17"/>
      <c r="NQ112" s="17"/>
      <c r="NR112" s="17"/>
      <c r="NS112" s="17"/>
      <c r="NT112" s="17"/>
      <c r="NU112" s="17"/>
      <c r="NV112" s="17"/>
      <c r="NW112" s="17"/>
      <c r="NX112" s="17"/>
      <c r="NY112" s="17"/>
      <c r="NZ112" s="17"/>
      <c r="OA112" s="17"/>
      <c r="OB112" s="17"/>
      <c r="OC112" s="17"/>
      <c r="OD112" s="17"/>
      <c r="OE112" s="17"/>
      <c r="OF112" s="17"/>
      <c r="OG112" s="17"/>
      <c r="OH112" s="17"/>
      <c r="OI112" s="17"/>
      <c r="OJ112" s="17"/>
      <c r="OK112" s="17"/>
      <c r="OL112" s="17"/>
      <c r="OM112" s="17"/>
      <c r="ON112" s="17"/>
      <c r="OO112" s="17"/>
      <c r="OP112" s="17"/>
      <c r="OQ112" s="17"/>
      <c r="OR112" s="17"/>
      <c r="OS112" s="17"/>
      <c r="OT112" s="17"/>
      <c r="OU112" s="17"/>
      <c r="OV112" s="17"/>
      <c r="OW112" s="17"/>
      <c r="OX112" s="17"/>
      <c r="OY112" s="17"/>
      <c r="OZ112" s="17"/>
      <c r="PA112" s="17"/>
      <c r="PB112" s="17"/>
      <c r="PC112" s="17"/>
      <c r="PD112" s="17"/>
      <c r="PE112" s="17"/>
      <c r="PF112" s="17"/>
      <c r="PG112" s="17"/>
      <c r="PH112" s="17"/>
      <c r="PI112" s="17"/>
      <c r="PJ112" s="17"/>
      <c r="PK112" s="17"/>
      <c r="PL112" s="17"/>
      <c r="PM112" s="17"/>
      <c r="PN112" s="17"/>
      <c r="PO112" s="17"/>
      <c r="PP112" s="17"/>
      <c r="PQ112" s="17"/>
      <c r="PR112" s="17"/>
      <c r="PS112" s="17"/>
      <c r="PT112" s="17"/>
      <c r="PU112" s="17"/>
      <c r="PV112" s="17"/>
      <c r="PW112" s="17"/>
      <c r="PX112" s="17"/>
      <c r="PY112" s="17"/>
      <c r="PZ112" s="17"/>
      <c r="QA112" s="17"/>
      <c r="QB112" s="17"/>
      <c r="QC112" s="17"/>
      <c r="QD112" s="17"/>
      <c r="QE112" s="17"/>
      <c r="QF112" s="17"/>
      <c r="QG112" s="17"/>
      <c r="QH112" s="17"/>
      <c r="QI112" s="17"/>
      <c r="QJ112" s="17"/>
      <c r="QK112" s="17"/>
      <c r="QL112" s="17"/>
      <c r="QM112" s="17"/>
      <c r="QN112" s="17"/>
      <c r="QO112" s="17"/>
      <c r="QP112" s="17"/>
      <c r="QQ112" s="17"/>
      <c r="QR112" s="17"/>
      <c r="QS112" s="17"/>
      <c r="QT112" s="17"/>
      <c r="QU112" s="17"/>
      <c r="QV112" s="17"/>
      <c r="QW112" s="17"/>
      <c r="QX112" s="17"/>
      <c r="QY112" s="17"/>
      <c r="QZ112" s="17"/>
      <c r="RA112" s="17"/>
      <c r="RB112" s="17"/>
      <c r="RC112" s="17"/>
      <c r="RD112" s="17"/>
      <c r="RE112" s="17"/>
      <c r="RF112" s="17"/>
      <c r="RG112" s="17"/>
      <c r="RH112" s="17"/>
      <c r="RI112" s="17"/>
      <c r="RJ112" s="17"/>
      <c r="RK112" s="17"/>
      <c r="RL112" s="17"/>
      <c r="RM112" s="17"/>
      <c r="RN112" s="17"/>
      <c r="RO112" s="17"/>
      <c r="RP112" s="17"/>
      <c r="RQ112" s="17"/>
      <c r="RR112" s="17"/>
      <c r="RS112" s="17"/>
      <c r="RT112" s="17"/>
      <c r="RU112" s="17"/>
      <c r="RV112" s="17"/>
      <c r="RW112" s="17"/>
      <c r="RX112" s="17"/>
      <c r="RY112" s="17"/>
      <c r="RZ112" s="17"/>
      <c r="SA112" s="17"/>
      <c r="SB112" s="17"/>
      <c r="SC112" s="17"/>
      <c r="SD112" s="17"/>
      <c r="SE112" s="17"/>
      <c r="SF112" s="17"/>
      <c r="SG112" s="17"/>
      <c r="SH112" s="17"/>
      <c r="SI112" s="17"/>
      <c r="SJ112" s="17"/>
      <c r="SK112" s="17"/>
      <c r="SL112" s="17"/>
      <c r="SM112" s="17"/>
      <c r="SN112" s="17"/>
      <c r="SO112" s="17"/>
      <c r="SP112" s="17"/>
      <c r="SQ112" s="17"/>
      <c r="SR112" s="17"/>
      <c r="SS112" s="17"/>
      <c r="ST112" s="17"/>
      <c r="SU112" s="17"/>
      <c r="SV112" s="17"/>
      <c r="SW112" s="17"/>
      <c r="SX112" s="17"/>
      <c r="SY112" s="17"/>
      <c r="SZ112" s="17"/>
      <c r="TA112" s="17"/>
      <c r="TB112" s="17"/>
      <c r="TC112" s="17"/>
      <c r="TD112" s="17"/>
      <c r="TE112" s="17"/>
      <c r="TF112" s="17"/>
      <c r="TG112" s="17"/>
      <c r="TH112" s="17"/>
      <c r="TI112" s="17"/>
      <c r="TJ112" s="17"/>
      <c r="TK112" s="17"/>
      <c r="TL112" s="17"/>
      <c r="TM112" s="17"/>
      <c r="TN112" s="17"/>
      <c r="TO112" s="17"/>
      <c r="TP112" s="17"/>
      <c r="TQ112" s="17"/>
      <c r="TR112" s="17"/>
      <c r="TS112" s="17"/>
      <c r="TT112" s="17"/>
      <c r="TU112" s="17"/>
      <c r="TV112" s="17"/>
      <c r="TW112" s="17"/>
      <c r="TX112" s="17"/>
      <c r="TY112" s="17"/>
      <c r="TZ112" s="17"/>
      <c r="UA112" s="17"/>
      <c r="UB112" s="17"/>
      <c r="UC112" s="17"/>
      <c r="UD112" s="17"/>
      <c r="UE112" s="17"/>
      <c r="UF112" s="17"/>
      <c r="UG112" s="17"/>
      <c r="UH112" s="17"/>
      <c r="UI112" s="17"/>
      <c r="UJ112" s="17"/>
      <c r="UK112" s="17"/>
      <c r="UL112" s="17"/>
      <c r="UM112" s="17"/>
      <c r="UN112" s="17"/>
      <c r="UO112" s="17"/>
      <c r="UP112" s="17"/>
      <c r="UQ112" s="17"/>
      <c r="UR112" s="17"/>
      <c r="US112" s="17"/>
      <c r="UT112" s="17"/>
      <c r="UU112" s="17"/>
      <c r="UV112" s="17"/>
      <c r="UW112" s="17"/>
      <c r="UX112" s="17"/>
      <c r="UY112" s="17"/>
      <c r="UZ112" s="17"/>
      <c r="VA112" s="17"/>
      <c r="VB112" s="17"/>
      <c r="VC112" s="17"/>
      <c r="VD112" s="17"/>
      <c r="VE112" s="17"/>
      <c r="VF112" s="17"/>
      <c r="VG112" s="17"/>
      <c r="VH112" s="17"/>
      <c r="VI112" s="17"/>
      <c r="VJ112" s="17"/>
      <c r="VK112" s="17"/>
      <c r="VL112" s="17"/>
      <c r="VM112" s="17"/>
      <c r="VN112" s="17"/>
      <c r="VO112" s="17"/>
      <c r="VP112" s="17"/>
      <c r="VQ112" s="17"/>
      <c r="VR112" s="17"/>
      <c r="VS112" s="17"/>
      <c r="VT112" s="17"/>
      <c r="VU112" s="17"/>
      <c r="VV112" s="17"/>
      <c r="VW112" s="17"/>
      <c r="VX112" s="17"/>
      <c r="VY112" s="17"/>
      <c r="VZ112" s="17"/>
      <c r="WA112" s="17"/>
      <c r="WB112" s="17"/>
      <c r="WC112" s="17"/>
      <c r="WD112" s="17"/>
      <c r="WE112" s="17"/>
      <c r="WF112" s="17"/>
      <c r="WG112" s="17"/>
      <c r="WH112" s="17"/>
      <c r="WI112" s="17"/>
      <c r="WJ112" s="17"/>
      <c r="WK112" s="17"/>
      <c r="WL112" s="17"/>
      <c r="WM112" s="17"/>
      <c r="WN112" s="17"/>
      <c r="WO112" s="17"/>
      <c r="WP112" s="17"/>
      <c r="WQ112" s="17"/>
      <c r="WR112" s="17"/>
      <c r="WS112" s="17"/>
      <c r="WT112" s="17"/>
      <c r="WU112" s="17"/>
      <c r="WV112" s="17"/>
      <c r="WW112" s="17"/>
      <c r="WX112" s="17"/>
      <c r="WY112" s="17"/>
      <c r="WZ112" s="17"/>
      <c r="XA112" s="17"/>
      <c r="XB112" s="17"/>
      <c r="XC112" s="17"/>
      <c r="XD112" s="17"/>
      <c r="XE112" s="17"/>
      <c r="XF112" s="17"/>
      <c r="XG112" s="17"/>
      <c r="XH112" s="17"/>
      <c r="XI112" s="17"/>
      <c r="XJ112" s="17"/>
      <c r="XK112" s="17"/>
      <c r="XL112" s="17"/>
      <c r="XM112" s="17"/>
      <c r="XN112" s="17"/>
      <c r="XO112" s="17"/>
      <c r="XP112" s="17"/>
      <c r="XQ112" s="17"/>
      <c r="XR112" s="17"/>
      <c r="XS112" s="17"/>
      <c r="XT112" s="17"/>
      <c r="XU112" s="17"/>
      <c r="XV112" s="17"/>
      <c r="XW112" s="17"/>
      <c r="XX112" s="17"/>
      <c r="XY112" s="17"/>
      <c r="XZ112" s="17"/>
      <c r="YA112" s="17"/>
      <c r="YB112" s="17"/>
      <c r="YC112" s="17"/>
      <c r="YD112" s="17"/>
      <c r="YE112" s="17"/>
      <c r="YF112" s="17"/>
      <c r="YG112" s="17"/>
      <c r="YH112" s="17"/>
      <c r="YI112" s="17"/>
      <c r="YJ112" s="17"/>
      <c r="YK112" s="17"/>
      <c r="YL112" s="17"/>
      <c r="YM112" s="17"/>
      <c r="YN112" s="17"/>
      <c r="YO112" s="17"/>
      <c r="YP112" s="17"/>
      <c r="YQ112" s="17"/>
      <c r="YR112" s="17"/>
      <c r="YS112" s="17"/>
      <c r="YT112" s="17"/>
      <c r="YU112" s="17"/>
      <c r="YV112" s="17"/>
      <c r="YW112" s="17"/>
      <c r="YX112" s="17"/>
      <c r="YY112" s="17"/>
      <c r="YZ112" s="17"/>
      <c r="ZA112" s="17"/>
      <c r="ZB112" s="17"/>
      <c r="ZC112" s="17"/>
      <c r="ZD112" s="17"/>
      <c r="ZE112" s="17"/>
      <c r="ZF112" s="17"/>
      <c r="ZG112" s="17"/>
      <c r="ZH112" s="17"/>
      <c r="ZI112" s="17"/>
      <c r="ZJ112" s="17"/>
      <c r="ZK112" s="17"/>
      <c r="ZL112" s="17"/>
      <c r="ZM112" s="17"/>
      <c r="ZN112" s="17"/>
      <c r="ZO112" s="17"/>
      <c r="ZP112" s="17"/>
      <c r="ZQ112" s="17"/>
      <c r="ZR112" s="17"/>
      <c r="ZS112" s="17"/>
      <c r="ZT112" s="17"/>
      <c r="ZU112" s="17"/>
      <c r="ZV112" s="17"/>
      <c r="ZW112" s="17"/>
      <c r="ZX112" s="17"/>
      <c r="ZY112" s="17"/>
      <c r="ZZ112" s="17"/>
      <c r="AAA112" s="17"/>
      <c r="AAB112" s="17"/>
      <c r="AAC112" s="17"/>
      <c r="AAD112" s="17"/>
      <c r="AAE112" s="17"/>
      <c r="AAF112" s="17"/>
      <c r="AAG112" s="17"/>
      <c r="AAH112" s="17"/>
      <c r="AAI112" s="17"/>
      <c r="AAJ112" s="17"/>
      <c r="AAK112" s="17"/>
      <c r="AAL112" s="17"/>
      <c r="AAM112" s="17"/>
      <c r="AAN112" s="17"/>
      <c r="AAO112" s="17"/>
      <c r="AAP112" s="17"/>
      <c r="AAQ112" s="17"/>
      <c r="AAR112" s="17"/>
      <c r="AAS112" s="17"/>
      <c r="AAT112" s="17"/>
      <c r="AAU112" s="17"/>
      <c r="AAV112" s="17"/>
      <c r="AAW112" s="17"/>
      <c r="AAX112" s="17"/>
      <c r="AAY112" s="17"/>
      <c r="AAZ112" s="17"/>
      <c r="ABA112" s="17"/>
      <c r="ABB112" s="17"/>
      <c r="ABC112" s="17"/>
      <c r="ABD112" s="17"/>
      <c r="ABE112" s="17"/>
      <c r="ABF112" s="17"/>
      <c r="ABG112" s="17"/>
      <c r="ABH112" s="17"/>
      <c r="ABI112" s="17"/>
      <c r="ABJ112" s="17"/>
      <c r="ABK112" s="17"/>
      <c r="ABL112" s="17"/>
      <c r="ABM112" s="17"/>
      <c r="ABN112" s="17"/>
      <c r="ABO112" s="17"/>
      <c r="ABP112" s="17"/>
      <c r="ABQ112" s="17"/>
      <c r="ABR112" s="17"/>
      <c r="ABS112" s="17"/>
      <c r="ABT112" s="17"/>
      <c r="ABU112" s="17"/>
      <c r="ABV112" s="17"/>
      <c r="ABW112" s="17"/>
      <c r="ABX112" s="17"/>
      <c r="ABY112" s="17"/>
      <c r="ABZ112" s="17"/>
      <c r="ACA112" s="17"/>
      <c r="ACB112" s="17"/>
      <c r="ACC112" s="17"/>
      <c r="ACD112" s="17"/>
      <c r="ACE112" s="17"/>
      <c r="ACF112" s="17"/>
      <c r="ACG112" s="17"/>
      <c r="ACH112" s="17"/>
      <c r="ACI112" s="17"/>
      <c r="ACJ112" s="17"/>
      <c r="ACK112" s="17"/>
      <c r="ACL112" s="17"/>
      <c r="ACM112" s="17"/>
      <c r="ACN112" s="17"/>
      <c r="ACO112" s="17"/>
      <c r="ACP112" s="17"/>
      <c r="ACQ112" s="17"/>
      <c r="ACR112" s="17"/>
      <c r="ACS112" s="17"/>
      <c r="ACT112" s="17"/>
      <c r="ACU112" s="17"/>
      <c r="ACV112" s="17"/>
      <c r="ACW112" s="17"/>
      <c r="ACX112" s="17"/>
      <c r="ACY112" s="17"/>
      <c r="ACZ112" s="17"/>
      <c r="ADA112" s="17"/>
      <c r="ADB112" s="17"/>
      <c r="ADC112" s="17"/>
      <c r="ADD112" s="17"/>
      <c r="ADE112" s="17"/>
      <c r="ADF112" s="17"/>
      <c r="ADG112" s="17"/>
      <c r="ADH112" s="17"/>
      <c r="ADI112" s="17"/>
      <c r="ADJ112" s="17"/>
      <c r="ADK112" s="17"/>
      <c r="ADL112" s="17"/>
      <c r="ADM112" s="17"/>
      <c r="ADN112" s="17"/>
      <c r="ADO112" s="17"/>
      <c r="ADP112" s="17"/>
      <c r="ADQ112" s="17"/>
      <c r="ADR112" s="17"/>
      <c r="ADS112" s="17"/>
      <c r="ADT112" s="17"/>
      <c r="ADU112" s="17"/>
    </row>
    <row r="113" spans="1:801" s="16" customFormat="1">
      <c r="A113" s="51"/>
      <c r="B113" s="50"/>
      <c r="C113" s="19" t="s">
        <v>12</v>
      </c>
      <c r="D113" s="42"/>
      <c r="E113" s="43"/>
      <c r="F113" s="43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  <c r="IW113" s="17"/>
      <c r="IX113" s="17"/>
      <c r="IY113" s="17"/>
      <c r="IZ113" s="17"/>
      <c r="JA113" s="17"/>
      <c r="JB113" s="17"/>
      <c r="JC113" s="17"/>
      <c r="JD113" s="17"/>
      <c r="JE113" s="17"/>
      <c r="JF113" s="17"/>
      <c r="JG113" s="17"/>
      <c r="JH113" s="17"/>
      <c r="JI113" s="17"/>
      <c r="JJ113" s="17"/>
      <c r="JK113" s="17"/>
      <c r="JL113" s="17"/>
      <c r="JM113" s="17"/>
      <c r="JN113" s="17"/>
      <c r="JO113" s="17"/>
      <c r="JP113" s="17"/>
      <c r="JQ113" s="17"/>
      <c r="JR113" s="17"/>
      <c r="JS113" s="17"/>
      <c r="JT113" s="17"/>
      <c r="JU113" s="17"/>
      <c r="JV113" s="17"/>
      <c r="JW113" s="17"/>
      <c r="JX113" s="17"/>
      <c r="JY113" s="17"/>
      <c r="JZ113" s="17"/>
      <c r="KA113" s="17"/>
      <c r="KB113" s="17"/>
      <c r="KC113" s="17"/>
      <c r="KD113" s="17"/>
      <c r="KE113" s="17"/>
      <c r="KF113" s="17"/>
      <c r="KG113" s="17"/>
      <c r="KH113" s="17"/>
      <c r="KI113" s="17"/>
      <c r="KJ113" s="17"/>
      <c r="KK113" s="17"/>
      <c r="KL113" s="17"/>
      <c r="KM113" s="17"/>
      <c r="KN113" s="17"/>
      <c r="KO113" s="17"/>
      <c r="KP113" s="17"/>
      <c r="KQ113" s="17"/>
      <c r="KR113" s="17"/>
      <c r="KS113" s="17"/>
      <c r="KT113" s="17"/>
      <c r="KU113" s="17"/>
      <c r="KV113" s="17"/>
      <c r="KW113" s="17"/>
      <c r="KX113" s="17"/>
      <c r="KY113" s="17"/>
      <c r="KZ113" s="17"/>
      <c r="LA113" s="17"/>
      <c r="LB113" s="17"/>
      <c r="LC113" s="17"/>
      <c r="LD113" s="17"/>
      <c r="LE113" s="17"/>
      <c r="LF113" s="17"/>
      <c r="LG113" s="17"/>
      <c r="LH113" s="17"/>
      <c r="LI113" s="17"/>
      <c r="LJ113" s="17"/>
      <c r="LK113" s="17"/>
      <c r="LL113" s="17"/>
      <c r="LM113" s="17"/>
      <c r="LN113" s="17"/>
      <c r="LO113" s="17"/>
      <c r="LP113" s="17"/>
      <c r="LQ113" s="17"/>
      <c r="LR113" s="17"/>
      <c r="LS113" s="17"/>
      <c r="LT113" s="17"/>
      <c r="LU113" s="17"/>
      <c r="LV113" s="17"/>
      <c r="LW113" s="17"/>
      <c r="LX113" s="17"/>
      <c r="LY113" s="17"/>
      <c r="LZ113" s="17"/>
      <c r="MA113" s="17"/>
      <c r="MB113" s="17"/>
      <c r="MC113" s="17"/>
      <c r="MD113" s="17"/>
      <c r="ME113" s="17"/>
      <c r="MF113" s="17"/>
      <c r="MG113" s="17"/>
      <c r="MH113" s="17"/>
      <c r="MI113" s="17"/>
      <c r="MJ113" s="17"/>
      <c r="MK113" s="17"/>
      <c r="ML113" s="17"/>
      <c r="MM113" s="17"/>
      <c r="MN113" s="17"/>
      <c r="MO113" s="17"/>
      <c r="MP113" s="17"/>
      <c r="MQ113" s="17"/>
      <c r="MR113" s="17"/>
      <c r="MS113" s="17"/>
      <c r="MT113" s="17"/>
      <c r="MU113" s="17"/>
      <c r="MV113" s="17"/>
      <c r="MW113" s="17"/>
      <c r="MX113" s="17"/>
      <c r="MY113" s="17"/>
      <c r="MZ113" s="17"/>
      <c r="NA113" s="17"/>
      <c r="NB113" s="17"/>
      <c r="NC113" s="17"/>
      <c r="ND113" s="17"/>
      <c r="NE113" s="17"/>
      <c r="NF113" s="17"/>
      <c r="NG113" s="17"/>
      <c r="NH113" s="17"/>
      <c r="NI113" s="17"/>
      <c r="NJ113" s="17"/>
      <c r="NK113" s="17"/>
      <c r="NL113" s="17"/>
      <c r="NM113" s="17"/>
      <c r="NN113" s="17"/>
      <c r="NO113" s="17"/>
      <c r="NP113" s="17"/>
      <c r="NQ113" s="17"/>
      <c r="NR113" s="17"/>
      <c r="NS113" s="17"/>
      <c r="NT113" s="17"/>
      <c r="NU113" s="17"/>
      <c r="NV113" s="17"/>
      <c r="NW113" s="17"/>
      <c r="NX113" s="17"/>
      <c r="NY113" s="17"/>
      <c r="NZ113" s="17"/>
      <c r="OA113" s="17"/>
      <c r="OB113" s="17"/>
      <c r="OC113" s="17"/>
      <c r="OD113" s="17"/>
      <c r="OE113" s="17"/>
      <c r="OF113" s="17"/>
      <c r="OG113" s="17"/>
      <c r="OH113" s="17"/>
      <c r="OI113" s="17"/>
      <c r="OJ113" s="17"/>
      <c r="OK113" s="17"/>
      <c r="OL113" s="17"/>
      <c r="OM113" s="17"/>
      <c r="ON113" s="17"/>
      <c r="OO113" s="17"/>
      <c r="OP113" s="17"/>
      <c r="OQ113" s="17"/>
      <c r="OR113" s="17"/>
      <c r="OS113" s="17"/>
      <c r="OT113" s="17"/>
      <c r="OU113" s="17"/>
      <c r="OV113" s="17"/>
      <c r="OW113" s="17"/>
      <c r="OX113" s="17"/>
      <c r="OY113" s="17"/>
      <c r="OZ113" s="17"/>
      <c r="PA113" s="17"/>
      <c r="PB113" s="17"/>
      <c r="PC113" s="17"/>
      <c r="PD113" s="17"/>
      <c r="PE113" s="17"/>
      <c r="PF113" s="17"/>
      <c r="PG113" s="17"/>
      <c r="PH113" s="17"/>
      <c r="PI113" s="17"/>
      <c r="PJ113" s="17"/>
      <c r="PK113" s="17"/>
      <c r="PL113" s="17"/>
      <c r="PM113" s="17"/>
      <c r="PN113" s="17"/>
      <c r="PO113" s="17"/>
      <c r="PP113" s="17"/>
      <c r="PQ113" s="17"/>
      <c r="PR113" s="17"/>
      <c r="PS113" s="17"/>
      <c r="PT113" s="17"/>
      <c r="PU113" s="17"/>
      <c r="PV113" s="17"/>
      <c r="PW113" s="17"/>
      <c r="PX113" s="17"/>
      <c r="PY113" s="17"/>
      <c r="PZ113" s="17"/>
      <c r="QA113" s="17"/>
      <c r="QB113" s="17"/>
      <c r="QC113" s="17"/>
      <c r="QD113" s="17"/>
      <c r="QE113" s="17"/>
      <c r="QF113" s="17"/>
      <c r="QG113" s="17"/>
      <c r="QH113" s="17"/>
      <c r="QI113" s="17"/>
      <c r="QJ113" s="17"/>
      <c r="QK113" s="17"/>
      <c r="QL113" s="17"/>
      <c r="QM113" s="17"/>
      <c r="QN113" s="17"/>
      <c r="QO113" s="17"/>
      <c r="QP113" s="17"/>
      <c r="QQ113" s="17"/>
      <c r="QR113" s="17"/>
      <c r="QS113" s="17"/>
      <c r="QT113" s="17"/>
      <c r="QU113" s="17"/>
      <c r="QV113" s="17"/>
      <c r="QW113" s="17"/>
      <c r="QX113" s="17"/>
      <c r="QY113" s="17"/>
      <c r="QZ113" s="17"/>
      <c r="RA113" s="17"/>
      <c r="RB113" s="17"/>
      <c r="RC113" s="17"/>
      <c r="RD113" s="17"/>
      <c r="RE113" s="17"/>
      <c r="RF113" s="17"/>
      <c r="RG113" s="17"/>
      <c r="RH113" s="17"/>
      <c r="RI113" s="17"/>
      <c r="RJ113" s="17"/>
      <c r="RK113" s="17"/>
      <c r="RL113" s="17"/>
      <c r="RM113" s="17"/>
      <c r="RN113" s="17"/>
      <c r="RO113" s="17"/>
      <c r="RP113" s="17"/>
      <c r="RQ113" s="17"/>
      <c r="RR113" s="17"/>
      <c r="RS113" s="17"/>
      <c r="RT113" s="17"/>
      <c r="RU113" s="17"/>
      <c r="RV113" s="17"/>
      <c r="RW113" s="17"/>
      <c r="RX113" s="17"/>
      <c r="RY113" s="17"/>
      <c r="RZ113" s="17"/>
      <c r="SA113" s="17"/>
      <c r="SB113" s="17"/>
      <c r="SC113" s="17"/>
      <c r="SD113" s="17"/>
      <c r="SE113" s="17"/>
      <c r="SF113" s="17"/>
      <c r="SG113" s="17"/>
      <c r="SH113" s="17"/>
      <c r="SI113" s="17"/>
      <c r="SJ113" s="17"/>
      <c r="SK113" s="17"/>
      <c r="SL113" s="17"/>
      <c r="SM113" s="17"/>
      <c r="SN113" s="17"/>
      <c r="SO113" s="17"/>
      <c r="SP113" s="17"/>
      <c r="SQ113" s="17"/>
      <c r="SR113" s="17"/>
      <c r="SS113" s="17"/>
      <c r="ST113" s="17"/>
      <c r="SU113" s="17"/>
      <c r="SV113" s="17"/>
      <c r="SW113" s="17"/>
      <c r="SX113" s="17"/>
      <c r="SY113" s="17"/>
      <c r="SZ113" s="17"/>
      <c r="TA113" s="17"/>
      <c r="TB113" s="17"/>
      <c r="TC113" s="17"/>
      <c r="TD113" s="17"/>
      <c r="TE113" s="17"/>
      <c r="TF113" s="17"/>
      <c r="TG113" s="17"/>
      <c r="TH113" s="17"/>
      <c r="TI113" s="17"/>
      <c r="TJ113" s="17"/>
      <c r="TK113" s="17"/>
      <c r="TL113" s="17"/>
      <c r="TM113" s="17"/>
      <c r="TN113" s="17"/>
      <c r="TO113" s="17"/>
      <c r="TP113" s="17"/>
      <c r="TQ113" s="17"/>
      <c r="TR113" s="17"/>
      <c r="TS113" s="17"/>
      <c r="TT113" s="17"/>
      <c r="TU113" s="17"/>
      <c r="TV113" s="17"/>
      <c r="TW113" s="17"/>
      <c r="TX113" s="17"/>
      <c r="TY113" s="17"/>
      <c r="TZ113" s="17"/>
      <c r="UA113" s="17"/>
      <c r="UB113" s="17"/>
      <c r="UC113" s="17"/>
      <c r="UD113" s="17"/>
      <c r="UE113" s="17"/>
      <c r="UF113" s="17"/>
      <c r="UG113" s="17"/>
      <c r="UH113" s="17"/>
      <c r="UI113" s="17"/>
      <c r="UJ113" s="17"/>
      <c r="UK113" s="17"/>
      <c r="UL113" s="17"/>
      <c r="UM113" s="17"/>
      <c r="UN113" s="17"/>
      <c r="UO113" s="17"/>
      <c r="UP113" s="17"/>
      <c r="UQ113" s="17"/>
      <c r="UR113" s="17"/>
      <c r="US113" s="17"/>
      <c r="UT113" s="17"/>
      <c r="UU113" s="17"/>
      <c r="UV113" s="17"/>
      <c r="UW113" s="17"/>
      <c r="UX113" s="17"/>
      <c r="UY113" s="17"/>
      <c r="UZ113" s="17"/>
      <c r="VA113" s="17"/>
      <c r="VB113" s="17"/>
      <c r="VC113" s="17"/>
      <c r="VD113" s="17"/>
      <c r="VE113" s="17"/>
      <c r="VF113" s="17"/>
      <c r="VG113" s="17"/>
      <c r="VH113" s="17"/>
      <c r="VI113" s="17"/>
      <c r="VJ113" s="17"/>
      <c r="VK113" s="17"/>
      <c r="VL113" s="17"/>
      <c r="VM113" s="17"/>
      <c r="VN113" s="17"/>
      <c r="VO113" s="17"/>
      <c r="VP113" s="17"/>
      <c r="VQ113" s="17"/>
      <c r="VR113" s="17"/>
      <c r="VS113" s="17"/>
      <c r="VT113" s="17"/>
      <c r="VU113" s="17"/>
      <c r="VV113" s="17"/>
      <c r="VW113" s="17"/>
      <c r="VX113" s="17"/>
      <c r="VY113" s="17"/>
      <c r="VZ113" s="17"/>
      <c r="WA113" s="17"/>
      <c r="WB113" s="17"/>
      <c r="WC113" s="17"/>
      <c r="WD113" s="17"/>
      <c r="WE113" s="17"/>
      <c r="WF113" s="17"/>
      <c r="WG113" s="17"/>
      <c r="WH113" s="17"/>
      <c r="WI113" s="17"/>
      <c r="WJ113" s="17"/>
      <c r="WK113" s="17"/>
      <c r="WL113" s="17"/>
      <c r="WM113" s="17"/>
      <c r="WN113" s="17"/>
      <c r="WO113" s="17"/>
      <c r="WP113" s="17"/>
      <c r="WQ113" s="17"/>
      <c r="WR113" s="17"/>
      <c r="WS113" s="17"/>
      <c r="WT113" s="17"/>
      <c r="WU113" s="17"/>
      <c r="WV113" s="17"/>
      <c r="WW113" s="17"/>
      <c r="WX113" s="17"/>
      <c r="WY113" s="17"/>
      <c r="WZ113" s="17"/>
      <c r="XA113" s="17"/>
      <c r="XB113" s="17"/>
      <c r="XC113" s="17"/>
      <c r="XD113" s="17"/>
      <c r="XE113" s="17"/>
      <c r="XF113" s="17"/>
      <c r="XG113" s="17"/>
      <c r="XH113" s="17"/>
      <c r="XI113" s="17"/>
      <c r="XJ113" s="17"/>
      <c r="XK113" s="17"/>
      <c r="XL113" s="17"/>
      <c r="XM113" s="17"/>
      <c r="XN113" s="17"/>
      <c r="XO113" s="17"/>
      <c r="XP113" s="17"/>
      <c r="XQ113" s="17"/>
      <c r="XR113" s="17"/>
      <c r="XS113" s="17"/>
      <c r="XT113" s="17"/>
      <c r="XU113" s="17"/>
      <c r="XV113" s="17"/>
      <c r="XW113" s="17"/>
      <c r="XX113" s="17"/>
      <c r="XY113" s="17"/>
      <c r="XZ113" s="17"/>
      <c r="YA113" s="17"/>
      <c r="YB113" s="17"/>
      <c r="YC113" s="17"/>
      <c r="YD113" s="17"/>
      <c r="YE113" s="17"/>
      <c r="YF113" s="17"/>
      <c r="YG113" s="17"/>
      <c r="YH113" s="17"/>
      <c r="YI113" s="17"/>
      <c r="YJ113" s="17"/>
      <c r="YK113" s="17"/>
      <c r="YL113" s="17"/>
      <c r="YM113" s="17"/>
      <c r="YN113" s="17"/>
      <c r="YO113" s="17"/>
      <c r="YP113" s="17"/>
      <c r="YQ113" s="17"/>
      <c r="YR113" s="17"/>
      <c r="YS113" s="17"/>
      <c r="YT113" s="17"/>
      <c r="YU113" s="17"/>
      <c r="YV113" s="17"/>
      <c r="YW113" s="17"/>
      <c r="YX113" s="17"/>
      <c r="YY113" s="17"/>
      <c r="YZ113" s="17"/>
      <c r="ZA113" s="17"/>
      <c r="ZB113" s="17"/>
      <c r="ZC113" s="17"/>
      <c r="ZD113" s="17"/>
      <c r="ZE113" s="17"/>
      <c r="ZF113" s="17"/>
      <c r="ZG113" s="17"/>
      <c r="ZH113" s="17"/>
      <c r="ZI113" s="17"/>
      <c r="ZJ113" s="17"/>
      <c r="ZK113" s="17"/>
      <c r="ZL113" s="17"/>
      <c r="ZM113" s="17"/>
      <c r="ZN113" s="17"/>
      <c r="ZO113" s="17"/>
      <c r="ZP113" s="17"/>
      <c r="ZQ113" s="17"/>
      <c r="ZR113" s="17"/>
      <c r="ZS113" s="17"/>
      <c r="ZT113" s="17"/>
      <c r="ZU113" s="17"/>
      <c r="ZV113" s="17"/>
      <c r="ZW113" s="17"/>
      <c r="ZX113" s="17"/>
      <c r="ZY113" s="17"/>
      <c r="ZZ113" s="17"/>
      <c r="AAA113" s="17"/>
      <c r="AAB113" s="17"/>
      <c r="AAC113" s="17"/>
      <c r="AAD113" s="17"/>
      <c r="AAE113" s="17"/>
      <c r="AAF113" s="17"/>
      <c r="AAG113" s="17"/>
      <c r="AAH113" s="17"/>
      <c r="AAI113" s="17"/>
      <c r="AAJ113" s="17"/>
      <c r="AAK113" s="17"/>
      <c r="AAL113" s="17"/>
      <c r="AAM113" s="17"/>
      <c r="AAN113" s="17"/>
      <c r="AAO113" s="17"/>
      <c r="AAP113" s="17"/>
      <c r="AAQ113" s="17"/>
      <c r="AAR113" s="17"/>
      <c r="AAS113" s="17"/>
      <c r="AAT113" s="17"/>
      <c r="AAU113" s="17"/>
      <c r="AAV113" s="17"/>
      <c r="AAW113" s="17"/>
      <c r="AAX113" s="17"/>
      <c r="AAY113" s="17"/>
      <c r="AAZ113" s="17"/>
      <c r="ABA113" s="17"/>
      <c r="ABB113" s="17"/>
      <c r="ABC113" s="17"/>
      <c r="ABD113" s="17"/>
      <c r="ABE113" s="17"/>
      <c r="ABF113" s="17"/>
      <c r="ABG113" s="17"/>
      <c r="ABH113" s="17"/>
      <c r="ABI113" s="17"/>
      <c r="ABJ113" s="17"/>
      <c r="ABK113" s="17"/>
      <c r="ABL113" s="17"/>
      <c r="ABM113" s="17"/>
      <c r="ABN113" s="17"/>
      <c r="ABO113" s="17"/>
      <c r="ABP113" s="17"/>
      <c r="ABQ113" s="17"/>
      <c r="ABR113" s="17"/>
      <c r="ABS113" s="17"/>
      <c r="ABT113" s="17"/>
      <c r="ABU113" s="17"/>
      <c r="ABV113" s="17"/>
      <c r="ABW113" s="17"/>
      <c r="ABX113" s="17"/>
      <c r="ABY113" s="17"/>
      <c r="ABZ113" s="17"/>
      <c r="ACA113" s="17"/>
      <c r="ACB113" s="17"/>
      <c r="ACC113" s="17"/>
      <c r="ACD113" s="17"/>
      <c r="ACE113" s="17"/>
      <c r="ACF113" s="17"/>
      <c r="ACG113" s="17"/>
      <c r="ACH113" s="17"/>
      <c r="ACI113" s="17"/>
      <c r="ACJ113" s="17"/>
      <c r="ACK113" s="17"/>
      <c r="ACL113" s="17"/>
      <c r="ACM113" s="17"/>
      <c r="ACN113" s="17"/>
      <c r="ACO113" s="17"/>
      <c r="ACP113" s="17"/>
      <c r="ACQ113" s="17"/>
      <c r="ACR113" s="17"/>
      <c r="ACS113" s="17"/>
      <c r="ACT113" s="17"/>
      <c r="ACU113" s="17"/>
      <c r="ACV113" s="17"/>
      <c r="ACW113" s="17"/>
      <c r="ACX113" s="17"/>
      <c r="ACY113" s="17"/>
      <c r="ACZ113" s="17"/>
      <c r="ADA113" s="17"/>
      <c r="ADB113" s="17"/>
      <c r="ADC113" s="17"/>
      <c r="ADD113" s="17"/>
      <c r="ADE113" s="17"/>
      <c r="ADF113" s="17"/>
      <c r="ADG113" s="17"/>
      <c r="ADH113" s="17"/>
      <c r="ADI113" s="17"/>
      <c r="ADJ113" s="17"/>
      <c r="ADK113" s="17"/>
      <c r="ADL113" s="17"/>
      <c r="ADM113" s="17"/>
      <c r="ADN113" s="17"/>
      <c r="ADO113" s="17"/>
      <c r="ADP113" s="17"/>
      <c r="ADQ113" s="17"/>
      <c r="ADR113" s="17"/>
      <c r="ADS113" s="17"/>
      <c r="ADT113" s="17"/>
      <c r="ADU113" s="17"/>
    </row>
    <row r="114" spans="1:801">
      <c r="A114" s="51">
        <v>9</v>
      </c>
      <c r="B114" s="50" t="s">
        <v>125</v>
      </c>
      <c r="C114" s="19" t="s">
        <v>126</v>
      </c>
      <c r="D114" s="42"/>
      <c r="E114" s="43"/>
      <c r="F114" s="43"/>
    </row>
    <row r="115" spans="1:801">
      <c r="A115" s="51"/>
      <c r="B115" s="50"/>
      <c r="C115" s="19" t="s">
        <v>12</v>
      </c>
      <c r="D115" s="42"/>
      <c r="E115" s="43"/>
      <c r="F115" s="43"/>
    </row>
    <row r="116" spans="1:801">
      <c r="A116" s="24" t="s">
        <v>54</v>
      </c>
      <c r="B116" s="18" t="s">
        <v>127</v>
      </c>
      <c r="C116" s="19" t="s">
        <v>12</v>
      </c>
      <c r="D116" s="42">
        <f>F116</f>
        <v>626.71400000000006</v>
      </c>
      <c r="E116" s="43"/>
      <c r="F116" s="43">
        <v>626.71400000000006</v>
      </c>
    </row>
    <row r="117" spans="1:801">
      <c r="A117" s="24" t="s">
        <v>128</v>
      </c>
      <c r="B117" s="18" t="s">
        <v>129</v>
      </c>
      <c r="C117" s="19" t="s">
        <v>12</v>
      </c>
      <c r="D117" s="42"/>
      <c r="E117" s="43"/>
      <c r="F117" s="43"/>
    </row>
    <row r="118" spans="1:801">
      <c r="A118" s="24" t="s">
        <v>56</v>
      </c>
      <c r="B118" s="18" t="s">
        <v>130</v>
      </c>
      <c r="C118" s="19" t="s">
        <v>12</v>
      </c>
      <c r="D118" s="42"/>
      <c r="E118" s="43"/>
      <c r="F118" s="43"/>
    </row>
    <row r="119" spans="1:801">
      <c r="A119" s="24" t="s">
        <v>58</v>
      </c>
      <c r="B119" s="25" t="s">
        <v>131</v>
      </c>
      <c r="C119" s="19" t="s">
        <v>12</v>
      </c>
      <c r="D119" s="42"/>
      <c r="E119" s="43"/>
      <c r="F119" s="43"/>
    </row>
    <row r="120" spans="1:801">
      <c r="A120" s="39">
        <v>13</v>
      </c>
      <c r="B120" s="18" t="s">
        <v>132</v>
      </c>
      <c r="C120" s="19" t="s">
        <v>12</v>
      </c>
      <c r="D120" s="42"/>
      <c r="E120" s="43"/>
      <c r="F120" s="43"/>
    </row>
    <row r="121" spans="1:801" ht="22.5">
      <c r="A121" s="39">
        <v>14</v>
      </c>
      <c r="B121" s="25" t="s">
        <v>133</v>
      </c>
      <c r="C121" s="19"/>
      <c r="D121" s="42"/>
      <c r="E121" s="43"/>
      <c r="F121" s="43"/>
    </row>
    <row r="122" spans="1:801">
      <c r="A122" s="24" t="s">
        <v>64</v>
      </c>
      <c r="B122" s="18" t="s">
        <v>134</v>
      </c>
      <c r="C122" s="19" t="s">
        <v>12</v>
      </c>
      <c r="D122" s="42"/>
      <c r="E122" s="43"/>
      <c r="F122" s="43"/>
    </row>
    <row r="123" spans="1:801">
      <c r="A123" s="44">
        <v>16</v>
      </c>
      <c r="B123" s="25" t="s">
        <v>135</v>
      </c>
      <c r="C123" s="19" t="s">
        <v>12</v>
      </c>
      <c r="D123" s="42">
        <f>F123</f>
        <v>10539.369000000001</v>
      </c>
      <c r="E123" s="43"/>
      <c r="F123" s="43">
        <v>10539.369000000001</v>
      </c>
    </row>
    <row r="124" spans="1:801">
      <c r="A124" s="24" t="s">
        <v>136</v>
      </c>
      <c r="B124" s="25" t="s">
        <v>137</v>
      </c>
      <c r="C124" s="19" t="s">
        <v>121</v>
      </c>
      <c r="D124" s="42"/>
      <c r="E124" s="43"/>
      <c r="F124" s="43"/>
    </row>
    <row r="125" spans="1:801">
      <c r="A125" s="49" t="s">
        <v>138</v>
      </c>
      <c r="B125" s="50" t="s">
        <v>139</v>
      </c>
      <c r="C125" s="19" t="s">
        <v>35</v>
      </c>
      <c r="D125" s="42"/>
      <c r="E125" s="43"/>
      <c r="F125" s="43"/>
    </row>
    <row r="126" spans="1:801">
      <c r="A126" s="49"/>
      <c r="B126" s="50"/>
      <c r="C126" s="19" t="s">
        <v>12</v>
      </c>
      <c r="D126" s="42"/>
      <c r="E126" s="43"/>
      <c r="F126" s="43"/>
    </row>
    <row r="127" spans="1:801">
      <c r="A127" s="49" t="s">
        <v>140</v>
      </c>
      <c r="B127" s="50" t="s">
        <v>141</v>
      </c>
      <c r="C127" s="19" t="s">
        <v>35</v>
      </c>
      <c r="D127" s="42"/>
      <c r="E127" s="43"/>
      <c r="F127" s="43"/>
    </row>
    <row r="128" spans="1:801">
      <c r="A128" s="49"/>
      <c r="B128" s="50"/>
      <c r="C128" s="19" t="s">
        <v>142</v>
      </c>
      <c r="D128" s="42"/>
      <c r="E128" s="43"/>
      <c r="F128" s="43"/>
    </row>
    <row r="129" spans="1:854">
      <c r="A129" s="49" t="s">
        <v>143</v>
      </c>
      <c r="B129" s="50" t="s">
        <v>144</v>
      </c>
      <c r="C129" s="19" t="s">
        <v>35</v>
      </c>
      <c r="D129" s="42"/>
      <c r="E129" s="43"/>
      <c r="F129" s="43"/>
    </row>
    <row r="130" spans="1:854">
      <c r="A130" s="49"/>
      <c r="B130" s="50"/>
      <c r="C130" s="19" t="s">
        <v>12</v>
      </c>
      <c r="D130" s="42"/>
      <c r="E130" s="43"/>
      <c r="F130" s="43"/>
    </row>
    <row r="131" spans="1:854">
      <c r="A131" s="49" t="s">
        <v>145</v>
      </c>
      <c r="B131" s="50" t="s">
        <v>146</v>
      </c>
      <c r="C131" s="19" t="s">
        <v>35</v>
      </c>
      <c r="D131" s="42"/>
      <c r="E131" s="43"/>
      <c r="F131" s="43"/>
    </row>
    <row r="132" spans="1:854">
      <c r="A132" s="49"/>
      <c r="B132" s="50"/>
      <c r="C132" s="19" t="s">
        <v>12</v>
      </c>
      <c r="D132" s="42"/>
      <c r="E132" s="43"/>
      <c r="F132" s="43"/>
    </row>
    <row r="133" spans="1:854">
      <c r="A133" s="24" t="s">
        <v>68</v>
      </c>
      <c r="B133" s="18" t="s">
        <v>147</v>
      </c>
      <c r="C133" s="19" t="s">
        <v>12</v>
      </c>
      <c r="D133" s="42"/>
      <c r="E133" s="45"/>
      <c r="F133" s="45"/>
    </row>
    <row r="134" spans="1:854" s="46" customFormat="1" ht="13.5" thickBot="1">
      <c r="A134" s="24" t="s">
        <v>148</v>
      </c>
      <c r="B134" s="18" t="s">
        <v>149</v>
      </c>
      <c r="C134" s="19" t="s">
        <v>12</v>
      </c>
      <c r="D134" s="42"/>
      <c r="E134" s="45"/>
      <c r="F134" s="4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4"/>
      <c r="OB134" s="4"/>
      <c r="OC134" s="4"/>
      <c r="OD134" s="4"/>
      <c r="OE134" s="4"/>
      <c r="OF134" s="4"/>
      <c r="OG134" s="4"/>
      <c r="OH134" s="4"/>
      <c r="OI134" s="4"/>
      <c r="OJ134" s="4"/>
      <c r="OK134" s="4"/>
      <c r="OL134" s="4"/>
      <c r="OM134" s="4"/>
      <c r="ON134" s="4"/>
      <c r="OO134" s="4"/>
      <c r="OP134" s="4"/>
      <c r="OQ134" s="4"/>
      <c r="OR134" s="4"/>
      <c r="OS134" s="4"/>
      <c r="OT134" s="4"/>
      <c r="OU134" s="4"/>
      <c r="OV134" s="4"/>
      <c r="OW134" s="4"/>
      <c r="OX134" s="4"/>
      <c r="OY134" s="4"/>
      <c r="OZ134" s="4"/>
      <c r="PA134" s="4"/>
      <c r="PB134" s="4"/>
      <c r="PC134" s="4"/>
      <c r="PD134" s="4"/>
      <c r="PE134" s="4"/>
      <c r="PF134" s="4"/>
      <c r="PG134" s="4"/>
      <c r="PH134" s="4"/>
      <c r="PI134" s="4"/>
      <c r="PJ134" s="4"/>
      <c r="PK134" s="4"/>
      <c r="PL134" s="4"/>
      <c r="PM134" s="4"/>
      <c r="PN134" s="4"/>
      <c r="PO134" s="4"/>
      <c r="PP134" s="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G134" s="4"/>
      <c r="QH134" s="4"/>
      <c r="QI134" s="4"/>
      <c r="QJ134" s="4"/>
      <c r="QK134" s="4"/>
      <c r="QL134" s="4"/>
      <c r="QM134" s="4"/>
      <c r="QN134" s="4"/>
      <c r="QO134" s="4"/>
      <c r="QP134" s="4"/>
      <c r="QQ134" s="4"/>
      <c r="QR134" s="4"/>
      <c r="QS134" s="4"/>
      <c r="QT134" s="4"/>
      <c r="QU134" s="4"/>
      <c r="QV134" s="4"/>
      <c r="QW134" s="4"/>
      <c r="QX134" s="4"/>
      <c r="QY134" s="4"/>
      <c r="QZ134" s="4"/>
      <c r="RA134" s="4"/>
      <c r="RB134" s="4"/>
      <c r="RC134" s="4"/>
      <c r="RD134" s="4"/>
      <c r="RE134" s="4"/>
      <c r="RF134" s="4"/>
      <c r="RG134" s="4"/>
      <c r="RH134" s="4"/>
      <c r="RI134" s="4"/>
      <c r="RJ134" s="4"/>
      <c r="RK134" s="4"/>
      <c r="RL134" s="4"/>
      <c r="RM134" s="4"/>
      <c r="RN134" s="4"/>
      <c r="RO134" s="4"/>
      <c r="RP134" s="4"/>
      <c r="RQ134" s="4"/>
      <c r="RR134" s="4"/>
      <c r="RS134" s="4"/>
      <c r="RT134" s="4"/>
      <c r="RU134" s="4"/>
      <c r="RV134" s="4"/>
      <c r="RW134" s="4"/>
      <c r="RX134" s="4"/>
      <c r="RY134" s="4"/>
      <c r="RZ134" s="4"/>
      <c r="SA134" s="4"/>
      <c r="SB134" s="4"/>
      <c r="SC134" s="4"/>
      <c r="SD134" s="4"/>
      <c r="SE134" s="4"/>
      <c r="SF134" s="4"/>
      <c r="SG134" s="4"/>
      <c r="SH134" s="4"/>
      <c r="SI134" s="4"/>
      <c r="SJ134" s="4"/>
      <c r="SK134" s="4"/>
      <c r="SL134" s="4"/>
      <c r="SM134" s="4"/>
      <c r="SN134" s="4"/>
      <c r="SO134" s="4"/>
      <c r="SP134" s="4"/>
      <c r="SQ134" s="4"/>
      <c r="SR134" s="4"/>
      <c r="SS134" s="4"/>
      <c r="ST134" s="4"/>
      <c r="SU134" s="4"/>
      <c r="SV134" s="4"/>
      <c r="SW134" s="4"/>
      <c r="SX134" s="4"/>
      <c r="SY134" s="4"/>
      <c r="SZ134" s="4"/>
      <c r="TA134" s="4"/>
      <c r="TB134" s="4"/>
      <c r="TC134" s="4"/>
      <c r="TD134" s="4"/>
      <c r="TE134" s="4"/>
      <c r="TF134" s="4"/>
      <c r="TG134" s="4"/>
      <c r="TH134" s="4"/>
      <c r="TI134" s="4"/>
      <c r="TJ134" s="4"/>
      <c r="TK134" s="4"/>
      <c r="TL134" s="4"/>
      <c r="TM134" s="4"/>
      <c r="TN134" s="4"/>
      <c r="TO134" s="4"/>
      <c r="TP134" s="4"/>
      <c r="TQ134" s="4"/>
      <c r="TR134" s="4"/>
      <c r="TS134" s="4"/>
      <c r="TT134" s="4"/>
      <c r="TU134" s="4"/>
      <c r="TV134" s="4"/>
      <c r="TW134" s="4"/>
      <c r="TX134" s="4"/>
      <c r="TY134" s="4"/>
      <c r="TZ134" s="4"/>
      <c r="UA134" s="4"/>
      <c r="UB134" s="4"/>
      <c r="UC134" s="4"/>
      <c r="UD134" s="4"/>
      <c r="UE134" s="4"/>
      <c r="UF134" s="4"/>
      <c r="UG134" s="4"/>
      <c r="UH134" s="4"/>
      <c r="UI134" s="4"/>
      <c r="UJ134" s="4"/>
      <c r="UK134" s="4"/>
      <c r="UL134" s="4"/>
      <c r="UM134" s="4"/>
      <c r="UN134" s="4"/>
      <c r="UO134" s="4"/>
      <c r="UP134" s="4"/>
      <c r="UQ134" s="4"/>
      <c r="UR134" s="4"/>
      <c r="US134" s="4"/>
      <c r="UT134" s="4"/>
      <c r="UU134" s="4"/>
      <c r="UV134" s="4"/>
      <c r="UW134" s="4"/>
      <c r="UX134" s="4"/>
      <c r="UY134" s="4"/>
      <c r="UZ134" s="4"/>
      <c r="VA134" s="4"/>
      <c r="VB134" s="4"/>
      <c r="VC134" s="4"/>
      <c r="VD134" s="4"/>
      <c r="VE134" s="4"/>
      <c r="VF134" s="4"/>
      <c r="VG134" s="4"/>
      <c r="VH134" s="4"/>
      <c r="VI134" s="4"/>
      <c r="VJ134" s="4"/>
      <c r="VK134" s="4"/>
      <c r="VL134" s="4"/>
      <c r="VM134" s="4"/>
      <c r="VN134" s="4"/>
      <c r="VO134" s="4"/>
      <c r="VP134" s="4"/>
      <c r="VQ134" s="4"/>
      <c r="VR134" s="4"/>
      <c r="VS134" s="4"/>
      <c r="VT134" s="4"/>
      <c r="VU134" s="4"/>
      <c r="VV134" s="4"/>
      <c r="VW134" s="4"/>
      <c r="VX134" s="4"/>
      <c r="VY134" s="4"/>
      <c r="VZ134" s="4"/>
      <c r="WA134" s="4"/>
      <c r="WB134" s="4"/>
      <c r="WC134" s="4"/>
      <c r="WD134" s="4"/>
      <c r="WE134" s="4"/>
      <c r="WF134" s="4"/>
      <c r="WG134" s="4"/>
      <c r="WH134" s="4"/>
      <c r="WI134" s="4"/>
      <c r="WJ134" s="4"/>
      <c r="WK134" s="4"/>
      <c r="WL134" s="4"/>
      <c r="WM134" s="4"/>
      <c r="WN134" s="4"/>
      <c r="WO134" s="4"/>
      <c r="WP134" s="4"/>
      <c r="WQ134" s="4"/>
      <c r="WR134" s="4"/>
      <c r="WS134" s="4"/>
      <c r="WT134" s="4"/>
      <c r="WU134" s="4"/>
      <c r="WV134" s="4"/>
      <c r="WW134" s="4"/>
      <c r="WX134" s="4"/>
      <c r="WY134" s="4"/>
      <c r="WZ134" s="4"/>
      <c r="XA134" s="4"/>
      <c r="XB134" s="4"/>
      <c r="XC134" s="4"/>
      <c r="XD134" s="4"/>
      <c r="XE134" s="4"/>
      <c r="XF134" s="4"/>
      <c r="XG134" s="4"/>
      <c r="XH134" s="4"/>
      <c r="XI134" s="4"/>
      <c r="XJ134" s="4"/>
      <c r="XK134" s="4"/>
      <c r="XL134" s="4"/>
      <c r="XM134" s="4"/>
      <c r="XN134" s="4"/>
      <c r="XO134" s="4"/>
      <c r="XP134" s="4"/>
      <c r="XQ134" s="4"/>
      <c r="XR134" s="4"/>
      <c r="XS134" s="4"/>
      <c r="XT134" s="4"/>
      <c r="XU134" s="4"/>
      <c r="XV134" s="4"/>
      <c r="XW134" s="4"/>
      <c r="XX134" s="4"/>
      <c r="XY134" s="4"/>
      <c r="XZ134" s="4"/>
      <c r="YA134" s="4"/>
      <c r="YB134" s="4"/>
      <c r="YC134" s="4"/>
      <c r="YD134" s="4"/>
      <c r="YE134" s="4"/>
      <c r="YF134" s="4"/>
      <c r="YG134" s="4"/>
      <c r="YH134" s="4"/>
      <c r="YI134" s="4"/>
      <c r="YJ134" s="4"/>
      <c r="YK134" s="4"/>
      <c r="YL134" s="4"/>
      <c r="YM134" s="4"/>
      <c r="YN134" s="4"/>
      <c r="YO134" s="4"/>
      <c r="YP134" s="4"/>
      <c r="YQ134" s="4"/>
      <c r="YR134" s="4"/>
      <c r="YS134" s="4"/>
      <c r="YT134" s="4"/>
      <c r="YU134" s="4"/>
      <c r="YV134" s="4"/>
      <c r="YW134" s="4"/>
      <c r="YX134" s="4"/>
      <c r="YY134" s="4"/>
      <c r="YZ134" s="4"/>
      <c r="ZA134" s="4"/>
      <c r="ZB134" s="4"/>
      <c r="ZC134" s="4"/>
      <c r="ZD134" s="4"/>
      <c r="ZE134" s="4"/>
      <c r="ZF134" s="4"/>
      <c r="ZG134" s="4"/>
      <c r="ZH134" s="4"/>
      <c r="ZI134" s="4"/>
      <c r="ZJ134" s="4"/>
      <c r="ZK134" s="4"/>
      <c r="ZL134" s="4"/>
      <c r="ZM134" s="4"/>
      <c r="ZN134" s="4"/>
      <c r="ZO134" s="4"/>
      <c r="ZP134" s="4"/>
      <c r="ZQ134" s="4"/>
      <c r="ZR134" s="4"/>
      <c r="ZS134" s="4"/>
      <c r="ZT134" s="4"/>
      <c r="ZU134" s="4"/>
      <c r="ZV134" s="4"/>
      <c r="ZW134" s="4"/>
      <c r="ZX134" s="4"/>
      <c r="ZY134" s="4"/>
      <c r="ZZ134" s="4"/>
      <c r="AAA134" s="4"/>
      <c r="AAB134" s="4"/>
      <c r="AAC134" s="4"/>
      <c r="AAD134" s="4"/>
      <c r="AAE134" s="4"/>
      <c r="AAF134" s="4"/>
      <c r="AAG134" s="4"/>
      <c r="AAH134" s="4"/>
      <c r="AAI134" s="4"/>
      <c r="AAJ134" s="4"/>
      <c r="AAK134" s="4"/>
      <c r="AAL134" s="4"/>
      <c r="AAM134" s="4"/>
      <c r="AAN134" s="4"/>
      <c r="AAO134" s="4"/>
      <c r="AAP134" s="4"/>
      <c r="AAQ134" s="4"/>
      <c r="AAR134" s="4"/>
      <c r="AAS134" s="4"/>
      <c r="AAT134" s="4"/>
      <c r="AAU134" s="4"/>
      <c r="AAV134" s="4"/>
      <c r="AAW134" s="4"/>
      <c r="AAX134" s="4"/>
      <c r="AAY134" s="4"/>
      <c r="AAZ134" s="4"/>
      <c r="ABA134" s="4"/>
      <c r="ABB134" s="4"/>
      <c r="ABC134" s="4"/>
      <c r="ABD134" s="4"/>
      <c r="ABE134" s="4"/>
      <c r="ABF134" s="4"/>
      <c r="ABG134" s="4"/>
      <c r="ABH134" s="4"/>
      <c r="ABI134" s="4"/>
      <c r="ABJ134" s="4"/>
      <c r="ABK134" s="4"/>
      <c r="ABL134" s="4"/>
      <c r="ABM134" s="4"/>
      <c r="ABN134" s="4"/>
      <c r="ABO134" s="4"/>
      <c r="ABP134" s="4"/>
      <c r="ABQ134" s="4"/>
      <c r="ABR134" s="4"/>
      <c r="ABS134" s="4"/>
      <c r="ABT134" s="4"/>
      <c r="ABU134" s="4"/>
      <c r="ABV134" s="4"/>
      <c r="ABW134" s="4"/>
      <c r="ABX134" s="4"/>
      <c r="ABY134" s="4"/>
      <c r="ABZ134" s="4"/>
      <c r="ACA134" s="4"/>
      <c r="ACB134" s="4"/>
      <c r="ACC134" s="4"/>
      <c r="ACD134" s="4"/>
      <c r="ACE134" s="4"/>
      <c r="ACF134" s="4"/>
      <c r="ACG134" s="4"/>
      <c r="ACH134" s="4"/>
      <c r="ACI134" s="4"/>
      <c r="ACJ134" s="4"/>
      <c r="ACK134" s="4"/>
      <c r="ACL134" s="4"/>
      <c r="ACM134" s="4"/>
      <c r="ACN134" s="4"/>
      <c r="ACO134" s="4"/>
      <c r="ACP134" s="4"/>
      <c r="ACQ134" s="4"/>
      <c r="ACR134" s="4"/>
      <c r="ACS134" s="4"/>
      <c r="ACT134" s="4"/>
      <c r="ACU134" s="4"/>
      <c r="ACV134" s="4"/>
      <c r="ACW134" s="4"/>
      <c r="ACX134" s="4"/>
      <c r="ACY134" s="4"/>
      <c r="ACZ134" s="4"/>
      <c r="ADA134" s="4"/>
      <c r="ADB134" s="4"/>
      <c r="ADC134" s="4"/>
      <c r="ADD134" s="4"/>
      <c r="ADE134" s="4"/>
      <c r="ADF134" s="4"/>
      <c r="ADG134" s="4"/>
      <c r="ADH134" s="4"/>
      <c r="ADI134" s="4"/>
      <c r="ADJ134" s="4"/>
      <c r="ADK134" s="4"/>
      <c r="ADL134" s="4"/>
      <c r="ADM134" s="4"/>
      <c r="ADN134" s="4"/>
      <c r="ADO134" s="4"/>
      <c r="ADP134" s="4"/>
      <c r="ADQ134" s="4"/>
      <c r="ADR134" s="4"/>
      <c r="ADS134" s="4"/>
      <c r="ADT134" s="4"/>
      <c r="ADU134" s="4"/>
      <c r="ADV134" s="4"/>
      <c r="ADW134" s="4"/>
      <c r="ADX134" s="4"/>
      <c r="ADY134" s="4"/>
      <c r="ADZ134" s="4"/>
      <c r="AEA134" s="4"/>
      <c r="AEB134" s="4"/>
      <c r="AEC134" s="4"/>
      <c r="AED134" s="4"/>
      <c r="AEE134" s="4"/>
      <c r="AEF134" s="4"/>
      <c r="AEG134" s="4"/>
      <c r="AEH134" s="4"/>
      <c r="AEI134" s="4"/>
      <c r="AEJ134" s="4"/>
      <c r="AEK134" s="4"/>
      <c r="AEL134" s="4"/>
      <c r="AEM134" s="4"/>
      <c r="AEN134" s="4"/>
      <c r="AEO134" s="4"/>
      <c r="AEP134" s="4"/>
      <c r="AEQ134" s="4"/>
      <c r="AER134" s="4"/>
      <c r="AES134" s="4"/>
      <c r="AET134" s="4"/>
      <c r="AEU134" s="4"/>
      <c r="AEV134" s="4"/>
      <c r="AEW134" s="4"/>
      <c r="AEX134" s="4"/>
      <c r="AEY134" s="4"/>
      <c r="AEZ134" s="4"/>
      <c r="AFA134" s="4"/>
      <c r="AFB134" s="4"/>
      <c r="AFC134" s="4"/>
      <c r="AFD134" s="4"/>
      <c r="AFE134" s="4"/>
      <c r="AFF134" s="4"/>
      <c r="AFG134" s="4"/>
      <c r="AFH134" s="4"/>
      <c r="AFI134" s="4"/>
      <c r="AFJ134" s="4"/>
      <c r="AFK134" s="4"/>
      <c r="AFL134" s="4"/>
      <c r="AFM134" s="4"/>
      <c r="AFN134" s="4"/>
      <c r="AFO134" s="4"/>
      <c r="AFP134" s="4"/>
      <c r="AFQ134" s="4"/>
      <c r="AFR134" s="4"/>
      <c r="AFS134" s="4"/>
      <c r="AFT134" s="4"/>
      <c r="AFU134" s="4"/>
      <c r="AFV134" s="4"/>
    </row>
    <row r="135" spans="1:854">
      <c r="A135" s="24" t="s">
        <v>71</v>
      </c>
      <c r="B135" s="11" t="s">
        <v>150</v>
      </c>
      <c r="C135" s="19" t="s">
        <v>35</v>
      </c>
      <c r="D135" s="42">
        <v>9000</v>
      </c>
      <c r="E135" s="43">
        <f>E143+E145+E147+E149</f>
        <v>9000</v>
      </c>
      <c r="F135" s="47"/>
      <c r="ADV135" s="4"/>
      <c r="ADW135" s="4"/>
      <c r="ADX135" s="4"/>
      <c r="ADY135" s="4"/>
      <c r="ADZ135" s="4"/>
      <c r="AEA135" s="4"/>
      <c r="AEB135" s="4"/>
      <c r="AEC135" s="4"/>
      <c r="AED135" s="4"/>
      <c r="AEE135" s="4"/>
      <c r="AEF135" s="4"/>
      <c r="AEG135" s="4"/>
      <c r="AEH135" s="4"/>
      <c r="AEI135" s="4"/>
      <c r="AEJ135" s="4"/>
      <c r="AEK135" s="4"/>
      <c r="AEL135" s="4"/>
      <c r="AEM135" s="4"/>
      <c r="AEN135" s="4"/>
      <c r="AEO135" s="4"/>
      <c r="AEP135" s="4"/>
      <c r="AEQ135" s="4"/>
      <c r="AER135" s="4"/>
      <c r="AES135" s="4"/>
      <c r="AET135" s="4"/>
      <c r="AEU135" s="4"/>
      <c r="AEV135" s="4"/>
      <c r="AEW135" s="4"/>
      <c r="AEX135" s="4"/>
      <c r="AEY135" s="4"/>
      <c r="AEZ135" s="4"/>
      <c r="AFA135" s="4"/>
      <c r="AFB135" s="4"/>
      <c r="AFC135" s="4"/>
      <c r="AFD135" s="4"/>
      <c r="AFE135" s="4"/>
      <c r="AFF135" s="4"/>
      <c r="AFG135" s="4"/>
      <c r="AFH135" s="4"/>
      <c r="AFI135" s="4"/>
      <c r="AFJ135" s="4"/>
      <c r="AFK135" s="4"/>
      <c r="AFL135" s="4"/>
      <c r="AFM135" s="4"/>
      <c r="AFN135" s="4"/>
      <c r="AFO135" s="4"/>
      <c r="AFP135" s="4"/>
      <c r="AFQ135" s="4"/>
      <c r="AFR135" s="4"/>
      <c r="AFS135" s="4"/>
      <c r="AFT135" s="4"/>
      <c r="AFU135" s="4"/>
      <c r="AFV135" s="4"/>
    </row>
    <row r="136" spans="1:854" ht="12.75" customHeight="1">
      <c r="A136" s="24"/>
      <c r="B136" s="11" t="s">
        <v>151</v>
      </c>
      <c r="C136" s="19" t="s">
        <v>12</v>
      </c>
      <c r="D136" s="42">
        <v>288</v>
      </c>
      <c r="E136" s="43">
        <f>E144+E146+E148+E150</f>
        <v>288</v>
      </c>
      <c r="F136" s="47"/>
    </row>
    <row r="137" spans="1:854">
      <c r="A137" s="49" t="s">
        <v>152</v>
      </c>
      <c r="B137" s="50" t="s">
        <v>153</v>
      </c>
      <c r="C137" s="19" t="s">
        <v>35</v>
      </c>
      <c r="D137" s="42"/>
      <c r="E137" s="43"/>
      <c r="F137" s="47"/>
    </row>
    <row r="138" spans="1:854" ht="12.75" customHeight="1">
      <c r="A138" s="49"/>
      <c r="B138" s="50"/>
      <c r="C138" s="19" t="s">
        <v>12</v>
      </c>
      <c r="D138" s="42"/>
      <c r="E138" s="43"/>
      <c r="F138" s="47"/>
    </row>
    <row r="139" spans="1:854" ht="12.75" customHeight="1">
      <c r="A139" s="49" t="s">
        <v>154</v>
      </c>
      <c r="B139" s="50" t="s">
        <v>155</v>
      </c>
      <c r="C139" s="19" t="s">
        <v>35</v>
      </c>
      <c r="D139" s="42"/>
      <c r="E139" s="43"/>
      <c r="F139" s="47"/>
    </row>
    <row r="140" spans="1:854" ht="12.75" customHeight="1">
      <c r="A140" s="49"/>
      <c r="B140" s="50"/>
      <c r="C140" s="19" t="s">
        <v>12</v>
      </c>
      <c r="D140" s="42"/>
      <c r="E140" s="43"/>
      <c r="F140" s="47"/>
    </row>
    <row r="141" spans="1:854">
      <c r="A141" s="49" t="s">
        <v>156</v>
      </c>
      <c r="B141" s="50" t="s">
        <v>157</v>
      </c>
      <c r="C141" s="19" t="s">
        <v>35</v>
      </c>
      <c r="D141" s="42"/>
      <c r="E141" s="43"/>
      <c r="F141" s="47"/>
    </row>
    <row r="142" spans="1:854">
      <c r="A142" s="49"/>
      <c r="B142" s="50"/>
      <c r="C142" s="19" t="s">
        <v>12</v>
      </c>
      <c r="D142" s="42"/>
      <c r="E142" s="43"/>
      <c r="F142" s="47"/>
    </row>
    <row r="143" spans="1:854">
      <c r="A143" s="49" t="s">
        <v>158</v>
      </c>
      <c r="B143" s="50" t="s">
        <v>159</v>
      </c>
      <c r="C143" s="19" t="s">
        <v>35</v>
      </c>
      <c r="D143" s="42">
        <v>1800</v>
      </c>
      <c r="E143" s="43">
        <v>1800</v>
      </c>
      <c r="F143" s="47"/>
    </row>
    <row r="144" spans="1:854">
      <c r="A144" s="49"/>
      <c r="B144" s="50"/>
      <c r="C144" s="19" t="s">
        <v>12</v>
      </c>
      <c r="D144" s="42">
        <v>57.6</v>
      </c>
      <c r="E144" s="43">
        <v>57.6</v>
      </c>
      <c r="F144" s="47"/>
    </row>
    <row r="145" spans="1:6">
      <c r="A145" s="49" t="s">
        <v>160</v>
      </c>
      <c r="B145" s="50" t="s">
        <v>161</v>
      </c>
      <c r="C145" s="19" t="s">
        <v>35</v>
      </c>
      <c r="D145" s="42">
        <v>3600</v>
      </c>
      <c r="E145" s="43">
        <v>3600</v>
      </c>
      <c r="F145" s="47"/>
    </row>
    <row r="146" spans="1:6">
      <c r="A146" s="49"/>
      <c r="B146" s="50"/>
      <c r="C146" s="19" t="s">
        <v>12</v>
      </c>
      <c r="D146" s="42">
        <v>115.2</v>
      </c>
      <c r="E146" s="43">
        <v>115.2</v>
      </c>
      <c r="F146" s="47"/>
    </row>
    <row r="147" spans="1:6">
      <c r="A147" s="49" t="s">
        <v>162</v>
      </c>
      <c r="B147" s="50" t="s">
        <v>163</v>
      </c>
      <c r="C147" s="19" t="s">
        <v>35</v>
      </c>
      <c r="D147" s="42">
        <v>1800</v>
      </c>
      <c r="E147" s="43">
        <v>1800</v>
      </c>
      <c r="F147" s="47"/>
    </row>
    <row r="148" spans="1:6">
      <c r="A148" s="49"/>
      <c r="B148" s="50"/>
      <c r="C148" s="19" t="s">
        <v>12</v>
      </c>
      <c r="D148" s="42">
        <v>57.6</v>
      </c>
      <c r="E148" s="43">
        <v>57.6</v>
      </c>
      <c r="F148" s="47"/>
    </row>
    <row r="149" spans="1:6">
      <c r="A149" s="49" t="s">
        <v>164</v>
      </c>
      <c r="B149" s="50" t="s">
        <v>165</v>
      </c>
      <c r="C149" s="19" t="s">
        <v>35</v>
      </c>
      <c r="D149" s="42">
        <v>1800</v>
      </c>
      <c r="E149" s="43">
        <v>1800</v>
      </c>
      <c r="F149" s="47"/>
    </row>
    <row r="150" spans="1:6">
      <c r="A150" s="49"/>
      <c r="B150" s="50"/>
      <c r="C150" s="19" t="s">
        <v>12</v>
      </c>
      <c r="D150" s="42">
        <v>57.6</v>
      </c>
      <c r="E150" s="43">
        <v>57.6</v>
      </c>
      <c r="F150" s="47"/>
    </row>
    <row r="151" spans="1:6">
      <c r="A151" s="49" t="s">
        <v>166</v>
      </c>
      <c r="B151" s="50" t="s">
        <v>167</v>
      </c>
      <c r="C151" s="19" t="s">
        <v>35</v>
      </c>
      <c r="D151" s="42"/>
      <c r="E151" s="43"/>
      <c r="F151" s="47"/>
    </row>
    <row r="152" spans="1:6">
      <c r="A152" s="49"/>
      <c r="B152" s="50"/>
      <c r="C152" s="19" t="s">
        <v>12</v>
      </c>
      <c r="D152" s="42"/>
      <c r="E152" s="43"/>
      <c r="F152" s="47"/>
    </row>
    <row r="153" spans="1:6">
      <c r="A153" s="41"/>
      <c r="B153" s="41"/>
      <c r="C153" s="41"/>
      <c r="D153" s="41"/>
      <c r="E153" s="41"/>
      <c r="F153" s="41"/>
    </row>
    <row r="154" spans="1:6">
      <c r="A154" s="41"/>
      <c r="B154" s="41"/>
      <c r="C154" s="41"/>
      <c r="D154" s="41"/>
      <c r="E154" s="41"/>
      <c r="F154" s="41"/>
    </row>
    <row r="155" spans="1:6" ht="15">
      <c r="B155" s="48"/>
      <c r="C155" s="48"/>
      <c r="D155" s="48"/>
      <c r="E155" s="48"/>
      <c r="F155" s="48"/>
    </row>
  </sheetData>
  <mergeCells count="123">
    <mergeCell ref="A11:A13"/>
    <mergeCell ref="A14:A15"/>
    <mergeCell ref="B14:B15"/>
    <mergeCell ref="A16:A17"/>
    <mergeCell ref="B16:B17"/>
    <mergeCell ref="A19:A20"/>
    <mergeCell ref="B19:B20"/>
    <mergeCell ref="B3:F3"/>
    <mergeCell ref="B4:F4"/>
    <mergeCell ref="A7:A9"/>
    <mergeCell ref="B7:B9"/>
    <mergeCell ref="C7:C9"/>
    <mergeCell ref="D7:F7"/>
    <mergeCell ref="D8:F8"/>
    <mergeCell ref="A27:A28"/>
    <mergeCell ref="B27:B28"/>
    <mergeCell ref="A30:A31"/>
    <mergeCell ref="B30:B31"/>
    <mergeCell ref="A32:A33"/>
    <mergeCell ref="B32:B33"/>
    <mergeCell ref="A21:A22"/>
    <mergeCell ref="B21:B22"/>
    <mergeCell ref="A23:A24"/>
    <mergeCell ref="B23:B24"/>
    <mergeCell ref="A25:A26"/>
    <mergeCell ref="B25:B26"/>
    <mergeCell ref="A41:A42"/>
    <mergeCell ref="B41:B42"/>
    <mergeCell ref="A43:A44"/>
    <mergeCell ref="B43:B44"/>
    <mergeCell ref="A45:A46"/>
    <mergeCell ref="B45:B46"/>
    <mergeCell ref="A34:A36"/>
    <mergeCell ref="B34:B36"/>
    <mergeCell ref="A37:A38"/>
    <mergeCell ref="B37:B38"/>
    <mergeCell ref="A39:A40"/>
    <mergeCell ref="B39:B40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65:A66"/>
    <mergeCell ref="B65:B66"/>
    <mergeCell ref="A67:A68"/>
    <mergeCell ref="B67:B68"/>
    <mergeCell ref="A70:A71"/>
    <mergeCell ref="B70:B71"/>
    <mergeCell ref="A59:A60"/>
    <mergeCell ref="B59:B60"/>
    <mergeCell ref="A61:A62"/>
    <mergeCell ref="B61:B62"/>
    <mergeCell ref="A63:A64"/>
    <mergeCell ref="B63:B64"/>
    <mergeCell ref="A78:A79"/>
    <mergeCell ref="B78:B79"/>
    <mergeCell ref="A80:A81"/>
    <mergeCell ref="B80:B81"/>
    <mergeCell ref="A82:A83"/>
    <mergeCell ref="B82:B83"/>
    <mergeCell ref="A72:A73"/>
    <mergeCell ref="B72:B73"/>
    <mergeCell ref="A74:A75"/>
    <mergeCell ref="B74:B75"/>
    <mergeCell ref="A76:A77"/>
    <mergeCell ref="B76:B77"/>
    <mergeCell ref="A97:F97"/>
    <mergeCell ref="A98:A99"/>
    <mergeCell ref="B98:B99"/>
    <mergeCell ref="A100:A101"/>
    <mergeCell ref="B100:B101"/>
    <mergeCell ref="A102:A103"/>
    <mergeCell ref="B102:B103"/>
    <mergeCell ref="A85:A86"/>
    <mergeCell ref="B85:B86"/>
    <mergeCell ref="A87:A88"/>
    <mergeCell ref="B87:B88"/>
    <mergeCell ref="A89:A90"/>
    <mergeCell ref="B89:B90"/>
    <mergeCell ref="A110:A111"/>
    <mergeCell ref="B110:B111"/>
    <mergeCell ref="A112:A113"/>
    <mergeCell ref="B112:B113"/>
    <mergeCell ref="A114:A115"/>
    <mergeCell ref="B114:B115"/>
    <mergeCell ref="A104:A105"/>
    <mergeCell ref="B104:B105"/>
    <mergeCell ref="A106:A107"/>
    <mergeCell ref="B106:B107"/>
    <mergeCell ref="A108:A109"/>
    <mergeCell ref="B108:B109"/>
    <mergeCell ref="A131:A132"/>
    <mergeCell ref="B131:B132"/>
    <mergeCell ref="A137:A138"/>
    <mergeCell ref="B137:B138"/>
    <mergeCell ref="A139:A140"/>
    <mergeCell ref="B139:B140"/>
    <mergeCell ref="A125:A126"/>
    <mergeCell ref="B125:B126"/>
    <mergeCell ref="A127:A128"/>
    <mergeCell ref="B127:B128"/>
    <mergeCell ref="A129:A130"/>
    <mergeCell ref="B129:B130"/>
    <mergeCell ref="A147:A148"/>
    <mergeCell ref="B147:B148"/>
    <mergeCell ref="A149:A150"/>
    <mergeCell ref="B149:B150"/>
    <mergeCell ref="A151:A152"/>
    <mergeCell ref="B151:B152"/>
    <mergeCell ref="A141:A142"/>
    <mergeCell ref="B141:B142"/>
    <mergeCell ref="A143:A144"/>
    <mergeCell ref="B143:B144"/>
    <mergeCell ref="A145:A146"/>
    <mergeCell ref="B145:B146"/>
  </mergeCells>
  <pageMargins left="0.51181102362204722" right="0" top="0.78740157480314965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2016-03-09T07:40:47Z</dcterms:created>
  <dcterms:modified xsi:type="dcterms:W3CDTF">2016-03-09T07:45:55Z</dcterms:modified>
</cp:coreProperties>
</file>