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075" windowHeight="11760"/>
  </bookViews>
  <sheets>
    <sheet name="2018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13" i="1" l="1"/>
  <c r="G213" i="1" s="1"/>
  <c r="H212" i="1"/>
  <c r="G212" i="1" s="1"/>
  <c r="H211" i="1"/>
  <c r="G211" i="1" s="1"/>
  <c r="H210" i="1"/>
  <c r="G210" i="1" s="1"/>
  <c r="H209" i="1"/>
  <c r="G209" i="1" s="1"/>
  <c r="H208" i="1"/>
  <c r="G208" i="1" s="1"/>
  <c r="H207" i="1"/>
  <c r="G207" i="1" s="1"/>
  <c r="H206" i="1"/>
  <c r="G206" i="1" s="1"/>
  <c r="H199" i="1"/>
  <c r="G199" i="1" s="1"/>
  <c r="H198" i="1"/>
  <c r="G198" i="1" s="1"/>
  <c r="H197" i="1"/>
  <c r="G197" i="1"/>
  <c r="H196" i="1"/>
  <c r="G196" i="1"/>
  <c r="I186" i="1"/>
  <c r="G186" i="1" s="1"/>
  <c r="I185" i="1"/>
  <c r="G185" i="1" s="1"/>
  <c r="I184" i="1"/>
  <c r="G184" i="1" s="1"/>
  <c r="I183" i="1"/>
  <c r="G183" i="1" s="1"/>
  <c r="I182" i="1"/>
  <c r="G182" i="1" s="1"/>
  <c r="I181" i="1"/>
  <c r="G181" i="1" s="1"/>
  <c r="I180" i="1"/>
  <c r="G180" i="1" s="1"/>
  <c r="I179" i="1"/>
  <c r="G179" i="1" s="1"/>
  <c r="I99" i="1"/>
  <c r="H99" i="1"/>
  <c r="G99" i="1"/>
  <c r="F99" i="1" s="1"/>
  <c r="E99" i="1"/>
  <c r="I98" i="1"/>
  <c r="H98" i="1"/>
  <c r="G98" i="1" s="1"/>
  <c r="I97" i="1"/>
  <c r="H97" i="1"/>
  <c r="G97" i="1"/>
  <c r="F97" i="1" s="1"/>
  <c r="E97" i="1"/>
  <c r="I96" i="1"/>
  <c r="H96" i="1"/>
  <c r="G96" i="1" s="1"/>
  <c r="E96" i="1" s="1"/>
  <c r="I95" i="1"/>
  <c r="H95" i="1"/>
  <c r="G95" i="1" s="1"/>
  <c r="I94" i="1"/>
  <c r="H94" i="1"/>
  <c r="G94" i="1"/>
  <c r="F94" i="1" s="1"/>
  <c r="E94" i="1"/>
  <c r="I93" i="1"/>
  <c r="H93" i="1"/>
  <c r="G93" i="1" s="1"/>
  <c r="I92" i="1"/>
  <c r="H92" i="1"/>
  <c r="G92" i="1"/>
  <c r="F92" i="1" s="1"/>
  <c r="E92" i="1"/>
  <c r="I91" i="1"/>
  <c r="H91" i="1"/>
  <c r="G91" i="1" s="1"/>
  <c r="I90" i="1"/>
  <c r="H90" i="1"/>
  <c r="G90" i="1"/>
  <c r="F90" i="1" s="1"/>
  <c r="E90" i="1"/>
  <c r="I89" i="1"/>
  <c r="H89" i="1"/>
  <c r="G89" i="1" s="1"/>
  <c r="I88" i="1"/>
  <c r="H88" i="1"/>
  <c r="G88" i="1"/>
  <c r="F88" i="1" s="1"/>
  <c r="E88" i="1"/>
  <c r="I87" i="1"/>
  <c r="H87" i="1"/>
  <c r="G87" i="1"/>
  <c r="F87" i="1" s="1"/>
  <c r="E87" i="1"/>
  <c r="I86" i="1"/>
  <c r="H86" i="1"/>
  <c r="G86" i="1"/>
  <c r="F86" i="1" s="1"/>
  <c r="E86" i="1"/>
  <c r="I85" i="1"/>
  <c r="H85" i="1"/>
  <c r="G85" i="1"/>
  <c r="F85" i="1" s="1"/>
  <c r="E85" i="1"/>
  <c r="I84" i="1"/>
  <c r="H84" i="1"/>
  <c r="G84" i="1" s="1"/>
  <c r="I83" i="1"/>
  <c r="H83" i="1"/>
  <c r="G83" i="1"/>
  <c r="F83" i="1" s="1"/>
  <c r="E83" i="1"/>
  <c r="I82" i="1"/>
  <c r="H82" i="1"/>
  <c r="G82" i="1"/>
  <c r="F82" i="1" s="1"/>
  <c r="E82" i="1"/>
  <c r="I81" i="1"/>
  <c r="H81" i="1"/>
  <c r="G81" i="1"/>
  <c r="F81" i="1" s="1"/>
  <c r="E81" i="1"/>
  <c r="I80" i="1"/>
  <c r="H80" i="1"/>
  <c r="G80" i="1"/>
  <c r="F80" i="1" s="1"/>
  <c r="E80" i="1"/>
  <c r="I79" i="1"/>
  <c r="H79" i="1"/>
  <c r="G79" i="1" s="1"/>
  <c r="I78" i="1"/>
  <c r="H78" i="1"/>
  <c r="G78" i="1"/>
  <c r="F78" i="1" s="1"/>
  <c r="E78" i="1"/>
  <c r="I77" i="1"/>
  <c r="H77" i="1"/>
  <c r="G77" i="1" s="1"/>
  <c r="I76" i="1"/>
  <c r="H76" i="1"/>
  <c r="G76" i="1"/>
  <c r="F76" i="1" s="1"/>
  <c r="E76" i="1"/>
  <c r="I75" i="1"/>
  <c r="H75" i="1"/>
  <c r="G75" i="1" s="1"/>
  <c r="I74" i="1"/>
  <c r="H74" i="1"/>
  <c r="G74" i="1"/>
  <c r="F74" i="1" s="1"/>
  <c r="E74" i="1"/>
  <c r="I73" i="1"/>
  <c r="H73" i="1"/>
  <c r="G73" i="1" s="1"/>
  <c r="I72" i="1"/>
  <c r="H72" i="1"/>
  <c r="G72" i="1"/>
  <c r="F72" i="1" s="1"/>
  <c r="E72" i="1"/>
  <c r="I71" i="1"/>
  <c r="H71" i="1"/>
  <c r="G71" i="1"/>
  <c r="F71" i="1" s="1"/>
  <c r="E71" i="1"/>
  <c r="I70" i="1"/>
  <c r="H70" i="1"/>
  <c r="G70" i="1"/>
  <c r="E70" i="1" s="1"/>
  <c r="I69" i="1"/>
  <c r="H69" i="1"/>
  <c r="G69" i="1"/>
  <c r="E69" i="1" s="1"/>
  <c r="I68" i="1"/>
  <c r="H68" i="1"/>
  <c r="G68" i="1"/>
  <c r="E68" i="1" s="1"/>
  <c r="I67" i="1"/>
  <c r="H67" i="1"/>
  <c r="G67" i="1"/>
  <c r="E67" i="1" s="1"/>
  <c r="I66" i="1"/>
  <c r="H66" i="1"/>
  <c r="G66" i="1"/>
  <c r="E66" i="1" s="1"/>
  <c r="I65" i="1"/>
  <c r="H65" i="1"/>
  <c r="G65" i="1"/>
  <c r="E65" i="1" s="1"/>
  <c r="I64" i="1"/>
  <c r="H64" i="1"/>
  <c r="G64" i="1"/>
  <c r="E64" i="1" s="1"/>
  <c r="I63" i="1"/>
  <c r="H63" i="1"/>
  <c r="G63" i="1"/>
  <c r="E63" i="1" s="1"/>
  <c r="I62" i="1"/>
  <c r="G62" i="1" s="1"/>
  <c r="E62" i="1" s="1"/>
  <c r="I61" i="1"/>
  <c r="G61" i="1"/>
  <c r="E61" i="1" s="1"/>
  <c r="I60" i="1"/>
  <c r="H60" i="1"/>
  <c r="G60" i="1"/>
  <c r="F60" i="1" s="1"/>
  <c r="E60" i="1"/>
  <c r="I59" i="1"/>
  <c r="H59" i="1"/>
  <c r="G59" i="1"/>
  <c r="F59" i="1" s="1"/>
  <c r="E59" i="1"/>
  <c r="I58" i="1"/>
  <c r="H58" i="1"/>
  <c r="G58" i="1"/>
  <c r="F58" i="1" s="1"/>
  <c r="E58" i="1"/>
  <c r="I57" i="1"/>
  <c r="H57" i="1"/>
  <c r="G57" i="1"/>
  <c r="F57" i="1" s="1"/>
  <c r="E57" i="1"/>
  <c r="I56" i="1"/>
  <c r="H56" i="1"/>
  <c r="G56" i="1"/>
  <c r="F56" i="1" s="1"/>
  <c r="E56" i="1"/>
  <c r="I55" i="1"/>
  <c r="H55" i="1"/>
  <c r="G55" i="1"/>
  <c r="F55" i="1" s="1"/>
  <c r="E55" i="1"/>
  <c r="I54" i="1"/>
  <c r="H54" i="1"/>
  <c r="G54" i="1"/>
  <c r="F54" i="1" s="1"/>
  <c r="E54" i="1"/>
  <c r="I53" i="1"/>
  <c r="H53" i="1"/>
  <c r="G53" i="1"/>
  <c r="F53" i="1" s="1"/>
  <c r="E53" i="1"/>
  <c r="I52" i="1"/>
  <c r="H52" i="1"/>
  <c r="G52" i="1"/>
  <c r="E52" i="1" s="1"/>
  <c r="I51" i="1"/>
  <c r="H51" i="1"/>
  <c r="G51" i="1"/>
  <c r="E51" i="1" s="1"/>
  <c r="I50" i="1"/>
  <c r="H50" i="1"/>
  <c r="G50" i="1"/>
  <c r="F50" i="1" s="1"/>
  <c r="E50" i="1"/>
  <c r="I49" i="1"/>
  <c r="H49" i="1"/>
  <c r="G49" i="1"/>
  <c r="F49" i="1" s="1"/>
  <c r="E49" i="1"/>
  <c r="I48" i="1"/>
  <c r="H48" i="1"/>
  <c r="G48" i="1" s="1"/>
  <c r="I47" i="1"/>
  <c r="H47" i="1"/>
  <c r="G47" i="1" s="1"/>
  <c r="I46" i="1"/>
  <c r="H46" i="1"/>
  <c r="G46" i="1"/>
  <c r="F46" i="1" s="1"/>
  <c r="E46" i="1"/>
  <c r="I45" i="1"/>
  <c r="H45" i="1"/>
  <c r="G45" i="1" s="1"/>
  <c r="I44" i="1"/>
  <c r="H44" i="1"/>
  <c r="G44" i="1"/>
  <c r="F44" i="1" s="1"/>
  <c r="E44" i="1"/>
  <c r="I43" i="1"/>
  <c r="H43" i="1"/>
  <c r="G43" i="1" s="1"/>
  <c r="I42" i="1"/>
  <c r="H42" i="1"/>
  <c r="G42" i="1"/>
  <c r="F42" i="1" s="1"/>
  <c r="E42" i="1"/>
  <c r="G41" i="1"/>
  <c r="E41" i="1"/>
  <c r="G40" i="1"/>
  <c r="E40" i="1"/>
  <c r="G39" i="1"/>
  <c r="F39" i="1"/>
  <c r="E39" i="1"/>
  <c r="G38" i="1"/>
  <c r="F38" i="1" s="1"/>
  <c r="E38" i="1"/>
  <c r="G37" i="1"/>
  <c r="F37" i="1"/>
  <c r="E37" i="1"/>
  <c r="G36" i="1"/>
  <c r="F36" i="1" s="1"/>
  <c r="E36" i="1"/>
  <c r="G35" i="1"/>
  <c r="F35" i="1"/>
  <c r="E35" i="1"/>
  <c r="G34" i="1"/>
  <c r="F34" i="1" s="1"/>
  <c r="E34" i="1"/>
  <c r="G33" i="1"/>
  <c r="F33" i="1"/>
  <c r="E33" i="1"/>
  <c r="G32" i="1"/>
  <c r="F32" i="1" s="1"/>
  <c r="E32" i="1"/>
  <c r="G31" i="1"/>
  <c r="F31" i="1"/>
  <c r="E31" i="1"/>
  <c r="G30" i="1"/>
  <c r="F30" i="1" s="1"/>
  <c r="E30" i="1"/>
  <c r="G29" i="1"/>
  <c r="F29" i="1"/>
  <c r="E29" i="1"/>
  <c r="G28" i="1"/>
  <c r="G27" i="1"/>
  <c r="G26" i="1"/>
  <c r="F26" i="1" s="1"/>
  <c r="G25" i="1"/>
  <c r="F25" i="1"/>
  <c r="E25" i="1"/>
  <c r="G24" i="1"/>
  <c r="F24" i="1" s="1"/>
  <c r="E24" i="1"/>
  <c r="G23" i="1"/>
  <c r="F23" i="1" s="1"/>
  <c r="E23" i="1"/>
  <c r="G22" i="1"/>
  <c r="F22" i="1"/>
  <c r="E22" i="1"/>
  <c r="I21" i="1"/>
  <c r="H21" i="1"/>
  <c r="G21" i="1" s="1"/>
  <c r="I20" i="1"/>
  <c r="H20" i="1"/>
  <c r="G20" i="1"/>
  <c r="E20" i="1" s="1"/>
  <c r="I19" i="1"/>
  <c r="H19" i="1"/>
  <c r="G19" i="1"/>
  <c r="F19" i="1" s="1"/>
  <c r="E19" i="1"/>
  <c r="I18" i="1"/>
  <c r="H18" i="1"/>
  <c r="G18" i="1" s="1"/>
  <c r="I17" i="1"/>
  <c r="H17" i="1"/>
  <c r="G17" i="1"/>
  <c r="E17" i="1" s="1"/>
  <c r="I16" i="1"/>
  <c r="H16" i="1"/>
  <c r="G16" i="1"/>
  <c r="E16" i="1" s="1"/>
  <c r="I15" i="1"/>
  <c r="H15" i="1"/>
  <c r="G15" i="1"/>
  <c r="F15" i="1" s="1"/>
  <c r="E15" i="1"/>
  <c r="I14" i="1"/>
  <c r="H14" i="1"/>
  <c r="G14" i="1" s="1"/>
  <c r="G13" i="1"/>
  <c r="F13" i="1" s="1"/>
  <c r="I12" i="1"/>
  <c r="H12" i="1"/>
  <c r="G12" i="1" s="1"/>
  <c r="E21" i="1" l="1"/>
  <c r="F21" i="1"/>
  <c r="E12" i="1"/>
  <c r="F12" i="1"/>
  <c r="E14" i="1"/>
  <c r="F14" i="1"/>
  <c r="E18" i="1"/>
  <c r="F18" i="1"/>
  <c r="E13" i="1"/>
  <c r="F73" i="1"/>
  <c r="E73" i="1"/>
  <c r="F75" i="1"/>
  <c r="E75" i="1"/>
  <c r="F77" i="1"/>
  <c r="E77" i="1"/>
  <c r="F79" i="1"/>
  <c r="E79" i="1"/>
  <c r="E84" i="1"/>
  <c r="F84" i="1"/>
  <c r="F89" i="1"/>
  <c r="E89" i="1"/>
  <c r="F91" i="1"/>
  <c r="E91" i="1"/>
  <c r="F93" i="1"/>
  <c r="E93" i="1"/>
  <c r="F95" i="1"/>
  <c r="E95" i="1"/>
  <c r="F98" i="1"/>
  <c r="E98" i="1"/>
  <c r="E26" i="1"/>
  <c r="F43" i="1"/>
  <c r="E43" i="1"/>
  <c r="F45" i="1"/>
  <c r="E45" i="1"/>
  <c r="F47" i="1"/>
  <c r="E47" i="1"/>
  <c r="E48" i="1"/>
  <c r="F48" i="1"/>
</calcChain>
</file>

<file path=xl/sharedStrings.xml><?xml version="1.0" encoding="utf-8"?>
<sst xmlns="http://schemas.openxmlformats.org/spreadsheetml/2006/main" count="314" uniqueCount="177">
  <si>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</si>
  <si>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</si>
  <si>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</si>
  <si>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</si>
  <si>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>Выполнение плана текущего ремонта  за  2018 год</t>
  </si>
  <si>
    <t xml:space="preserve">  по ООО "ЖКС №1 Василеостровского района" </t>
  </si>
  <si>
    <t>Код</t>
  </si>
  <si>
    <t>Наименование работ</t>
  </si>
  <si>
    <t>ед.изм.</t>
  </si>
  <si>
    <t>Текущий ремонт, за счет средств населения, работы выполняемые управляющей организацией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</si>
  <si>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</si>
  <si>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</si>
  <si>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</si>
  <si>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</si>
  <si>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</si>
  <si>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</si>
  <si>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</si>
  <si>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</si>
  <si>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</si>
  <si>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</si>
  <si>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</si>
  <si>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</si>
  <si>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</si>
  <si>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</si>
  <si>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</si>
  <si>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</si>
  <si>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</si>
  <si>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</si>
  <si>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</si>
  <si>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</si>
  <si>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</si>
  <si>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</si>
  <si>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</si>
  <si>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</si>
  <si>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</si>
  <si>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</si>
  <si>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</si>
  <si>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</si>
  <si>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</si>
  <si>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</si>
  <si>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</si>
  <si>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</si>
  <si>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Ремонт  фасадов (А.П.)  всего, в  том числе:</t>
  </si>
  <si>
    <t>3.1</t>
  </si>
  <si>
    <t>Ремонт и окраска фасадов</t>
  </si>
  <si>
    <t>3.2</t>
  </si>
  <si>
    <t>Ремонт балконов, козырьков в подъезды, подвалы, над балконами верхних этажей</t>
  </si>
  <si>
    <t>3.3</t>
  </si>
  <si>
    <t>Герметизация стыков стеновых панелей</t>
  </si>
  <si>
    <t>т.п.м</t>
  </si>
  <si>
    <t>3.4</t>
  </si>
  <si>
    <t>Ремонт приямков, входов в подвалы</t>
  </si>
  <si>
    <t>4</t>
  </si>
  <si>
    <t>Косметический ремонт лестничных клеток (А.П.)</t>
  </si>
  <si>
    <t>л/кл</t>
  </si>
  <si>
    <t>5</t>
  </si>
  <si>
    <t>Восстановление отделки стен, потолков технических помещений</t>
  </si>
  <si>
    <t>6</t>
  </si>
  <si>
    <t>Замена, восстановление отдельных учасктов полов, ступеней МОП и технических помещений</t>
  </si>
  <si>
    <t>7</t>
  </si>
  <si>
    <t xml:space="preserve">Замена водосточных труб </t>
  </si>
  <si>
    <t>8</t>
  </si>
  <si>
    <t>Замена водосточных труб на антивандальные</t>
  </si>
  <si>
    <t>9</t>
  </si>
  <si>
    <t xml:space="preserve">Ремонт отмостки </t>
  </si>
  <si>
    <t>10</t>
  </si>
  <si>
    <t xml:space="preserve">Замена и восстановление дверных заполнений  </t>
  </si>
  <si>
    <t>11</t>
  </si>
  <si>
    <t>Установка металлических дверей, решеток</t>
  </si>
  <si>
    <t>12</t>
  </si>
  <si>
    <t>Замена и восстановление оконных заполнений</t>
  </si>
  <si>
    <t>13</t>
  </si>
  <si>
    <t>Ремонт мусоропроводов (шиберов, стволов, клапанов), всего</t>
  </si>
  <si>
    <t>14</t>
  </si>
  <si>
    <t>Ремонт печей</t>
  </si>
  <si>
    <t>15</t>
  </si>
  <si>
    <t>Устранение местных деформаций, усиление, восстановление поврежденных участков фундаментов</t>
  </si>
  <si>
    <t>тыс.кв.м</t>
  </si>
  <si>
    <t>16</t>
  </si>
  <si>
    <t>Ремонт и замена дефлекторов, оголовков труб</t>
  </si>
  <si>
    <t>17</t>
  </si>
  <si>
    <t>Замена и восстановление работоспособности внутридомовой системы вентиляции</t>
  </si>
  <si>
    <t>тыс.п.м</t>
  </si>
  <si>
    <t>18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</si>
  <si>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</si>
  <si>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</si>
  <si>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</si>
  <si>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19</t>
  </si>
  <si>
    <t>Ремонт трубопроводов, всего, в том числе:</t>
  </si>
  <si>
    <t>19.1</t>
  </si>
  <si>
    <t>ГВС</t>
  </si>
  <si>
    <t>т.п.м.</t>
  </si>
  <si>
    <t>19.2</t>
  </si>
  <si>
    <t>ХВС</t>
  </si>
  <si>
    <t>19.3</t>
  </si>
  <si>
    <t>теплоснабжения</t>
  </si>
  <si>
    <t>19.4</t>
  </si>
  <si>
    <t xml:space="preserve">систем канализации </t>
  </si>
  <si>
    <t>20</t>
  </si>
  <si>
    <t>Замена отопительных приборов</t>
  </si>
  <si>
    <t>21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</si>
  <si>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</si>
  <si>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</si>
  <si>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</si>
  <si>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</si>
  <si>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</si>
  <si>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24</t>
  </si>
  <si>
    <t>Ремонт ГРЩ ВУ, ВРУ, ЭЩ и т.д.</t>
  </si>
  <si>
    <t>IV.</t>
  </si>
  <si>
    <t>РАБОТЫ ВЫПОЛНЯЕМЫЕ СПЕЦИАЛИЗИРОВАННЫМИ ОРГАНИЗАЦИЯМИ</t>
  </si>
  <si>
    <t>25</t>
  </si>
  <si>
    <r>
      <t>Антисептирование</t>
    </r>
    <r>
      <rPr>
        <sz val="8"/>
        <rFont val="Times New Roman"/>
        <family val="1"/>
        <charset val="204"/>
      </rPr>
      <t xml:space="preserve"> деревянной стропильной системы</t>
    </r>
  </si>
  <si>
    <t>26</t>
  </si>
  <si>
    <r>
      <t>Антиперирование</t>
    </r>
    <r>
      <rPr>
        <sz val="8"/>
        <rFont val="Times New Roman"/>
        <family val="1"/>
        <charset val="204"/>
      </rPr>
      <t xml:space="preserve"> деревянной стропильной системы</t>
    </r>
  </si>
  <si>
    <t>27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</si>
  <si>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</si>
  <si>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</si>
  <si>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</si>
  <si>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</si>
  <si>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>Замена почтовых ящиков</t>
  </si>
  <si>
    <t>2</t>
  </si>
  <si>
    <t>Установка урн</t>
  </si>
  <si>
    <t>Установка скамеек</t>
  </si>
  <si>
    <t>Озеленение и газоны</t>
  </si>
  <si>
    <t xml:space="preserve">Снос деревьев </t>
  </si>
  <si>
    <t>Ремонт и замена вторичных сетей</t>
  </si>
  <si>
    <t>т.руб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</si>
  <si>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</si>
  <si>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</si>
  <si>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</si>
  <si>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</si>
  <si>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</si>
  <si>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</si>
  <si>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</si>
  <si>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</si>
  <si>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</si>
  <si>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</si>
  <si>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</si>
  <si>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</si>
  <si>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</si>
  <si>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</si>
  <si>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</si>
  <si>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</si>
  <si>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</si>
  <si>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</si>
  <si>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</si>
  <si>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</si>
  <si>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тыс.руб.</t>
  </si>
  <si>
    <t>16.1.3</t>
  </si>
  <si>
    <t>Замена узлов 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</si>
  <si>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</si>
  <si>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</si>
  <si>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</si>
  <si>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</si>
  <si>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</si>
  <si>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     всего, </t>
  </si>
  <si>
    <t>в том числе: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</si>
  <si>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</si>
  <si>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</si>
  <si>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</si>
  <si>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</si>
  <si>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</si>
  <si>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</si>
  <si>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</si>
  <si>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</si>
  <si>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</si>
  <si>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</si>
  <si>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</si>
  <si>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</si>
  <si>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</si>
  <si>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</si>
  <si>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</si>
  <si>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</si>
  <si>
    <t>Технический директор</t>
  </si>
  <si>
    <t>А.М.Самсоненко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</si>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</sst>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_ ;[Red]\-#,##0.000\ "/>
    <numFmt numFmtId="166" formatCode="#,##0.00_ ;[Red]\-#,##0.00\ 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1" fillId="0" borderId="0"/>
    <xf numFmtId="0" fontId="1" fillId="0" borderId="0"/>
  </cellStyleXfs>
  <cellXfs count="10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1" applyFont="1" applyFill="1"/>
    <xf numFmtId="0" fontId="2" fillId="0" borderId="0" xfId="0" applyFont="1"/>
    <xf numFmtId="0" fontId="5" fillId="0" borderId="0" xfId="0" applyFont="1"/>
    <xf numFmtId="0" fontId="0" fillId="0" borderId="0" xfId="0" applyBorder="1"/>
    <xf numFmtId="0" fontId="2" fillId="0" borderId="0" xfId="0" applyFont="1" applyBorder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1" applyFont="1" applyFill="1" applyAlignment="1">
      <alignment horizontal="center" vertical="center" wrapText="1"/>
    </xf>
    <xf numFmtId="0" fontId="7" fillId="0" borderId="0" xfId="1" applyFont="1" applyFill="1"/>
    <xf numFmtId="49" fontId="7" fillId="0" borderId="0" xfId="1" applyNumberFormat="1" applyFont="1" applyFill="1"/>
    <xf numFmtId="0" fontId="7" fillId="0" borderId="0" xfId="1" applyFont="1" applyFill="1" applyAlignment="1">
      <alignment horizontal="center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Fill="1"/>
    <xf numFmtId="165" fontId="10" fillId="0" borderId="0" xfId="1" applyNumberFormat="1" applyFont="1" applyFill="1"/>
    <xf numFmtId="0" fontId="7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165" fontId="4" fillId="0" borderId="0" xfId="1" applyNumberFormat="1" applyFont="1" applyFill="1"/>
    <xf numFmtId="0" fontId="7" fillId="0" borderId="1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left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2" fontId="8" fillId="0" borderId="1" xfId="1" applyNumberFormat="1" applyFont="1" applyFill="1" applyBorder="1" applyAlignment="1">
      <alignment horizontal="left" vertical="center" wrapText="1"/>
    </xf>
    <xf numFmtId="2" fontId="7" fillId="0" borderId="1" xfId="1" applyNumberFormat="1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166" fontId="6" fillId="2" borderId="0" xfId="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right" vertical="center"/>
    </xf>
    <xf numFmtId="164" fontId="13" fillId="0" borderId="0" xfId="1" applyNumberFormat="1" applyFont="1" applyFill="1"/>
    <xf numFmtId="49" fontId="7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/>
    </xf>
    <xf numFmtId="2" fontId="7" fillId="0" borderId="0" xfId="1" applyNumberFormat="1" applyFont="1" applyFill="1" applyBorder="1"/>
    <xf numFmtId="164" fontId="7" fillId="0" borderId="0" xfId="1" applyNumberFormat="1" applyFont="1" applyFill="1" applyBorder="1"/>
    <xf numFmtId="0" fontId="7" fillId="0" borderId="0" xfId="1" applyFont="1" applyFill="1" applyBorder="1" applyAlignment="1">
      <alignment horizontal="left"/>
    </xf>
    <xf numFmtId="0" fontId="8" fillId="0" borderId="0" xfId="1" applyFont="1" applyFill="1" applyBorder="1"/>
    <xf numFmtId="2" fontId="14" fillId="0" borderId="0" xfId="1" applyNumberFormat="1" applyFont="1" applyFill="1" applyBorder="1"/>
    <xf numFmtId="0" fontId="7" fillId="0" borderId="0" xfId="1" applyFont="1" applyFill="1" applyBorder="1"/>
    <xf numFmtId="2" fontId="7" fillId="0" borderId="0" xfId="1" applyNumberFormat="1" applyFont="1" applyFill="1"/>
    <xf numFmtId="0" fontId="8" fillId="0" borderId="0" xfId="1" applyFont="1" applyFill="1" applyBorder="1" applyAlignment="1">
      <alignment horizontal="center"/>
    </xf>
    <xf numFmtId="0" fontId="7" fillId="0" borderId="1" xfId="1" applyFont="1" applyFill="1" applyBorder="1"/>
    <xf numFmtId="0" fontId="8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/>
    </xf>
    <xf numFmtId="0" fontId="7" fillId="0" borderId="2" xfId="1" applyFont="1" applyFill="1" applyBorder="1"/>
    <xf numFmtId="0" fontId="8" fillId="0" borderId="2" xfId="1" applyFont="1" applyFill="1" applyBorder="1" applyAlignment="1">
      <alignment horizontal="center"/>
    </xf>
    <xf numFmtId="0" fontId="4" fillId="0" borderId="0" xfId="1" applyFont="1" applyFill="1" applyBorder="1"/>
    <xf numFmtId="0" fontId="4" fillId="0" borderId="4" xfId="1" applyFont="1" applyFill="1" applyBorder="1"/>
    <xf numFmtId="49" fontId="7" fillId="0" borderId="5" xfId="1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/>
    </xf>
    <xf numFmtId="0" fontId="7" fillId="0" borderId="6" xfId="1" applyFont="1" applyFill="1" applyBorder="1"/>
    <xf numFmtId="0" fontId="7" fillId="0" borderId="7" xfId="1" applyFont="1" applyFill="1" applyBorder="1"/>
    <xf numFmtId="0" fontId="8" fillId="0" borderId="8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49" fontId="7" fillId="0" borderId="11" xfId="1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left" vertical="center"/>
    </xf>
    <xf numFmtId="0" fontId="7" fillId="0" borderId="12" xfId="1" applyFont="1" applyFill="1" applyBorder="1"/>
    <xf numFmtId="0" fontId="7" fillId="0" borderId="13" xfId="1" applyFont="1" applyFill="1" applyBorder="1" applyAlignment="1">
      <alignment horizontal="center"/>
    </xf>
    <xf numFmtId="49" fontId="7" fillId="0" borderId="5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/>
    </xf>
    <xf numFmtId="49" fontId="7" fillId="0" borderId="14" xfId="1" applyNumberFormat="1" applyFont="1" applyFill="1" applyBorder="1" applyAlignment="1">
      <alignment horizontal="center" vertical="center"/>
    </xf>
    <xf numFmtId="0" fontId="7" fillId="0" borderId="15" xfId="1" applyFont="1" applyFill="1" applyBorder="1"/>
    <xf numFmtId="0" fontId="8" fillId="0" borderId="16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49" fontId="7" fillId="0" borderId="11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left" vertical="center"/>
    </xf>
    <xf numFmtId="0" fontId="7" fillId="0" borderId="19" xfId="1" applyFont="1" applyFill="1" applyBorder="1"/>
    <xf numFmtId="0" fontId="8" fillId="0" borderId="20" xfId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/>
    </xf>
    <xf numFmtId="164" fontId="4" fillId="0" borderId="0" xfId="1" applyNumberFormat="1" applyFont="1" applyFill="1"/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4" fillId="0" borderId="2" xfId="1" applyFont="1" applyFill="1" applyBorder="1"/>
    <xf numFmtId="2" fontId="4" fillId="0" borderId="0" xfId="1" applyNumberFormat="1" applyFont="1" applyFill="1"/>
    <xf numFmtId="164" fontId="15" fillId="0" borderId="0" xfId="1" applyNumberFormat="1" applyFont="1" applyFill="1"/>
    <xf numFmtId="164" fontId="16" fillId="0" borderId="0" xfId="1" applyNumberFormat="1" applyFont="1" applyFill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8.200\&#1073;&#1086;&#1083;&#1100;&#1096;&#1086;&#1081;_91\PTO_9\&#1054;&#1073;&#1084;&#1077;&#1085;\04.&#1042;&#1086;&#1088;&#1086;&#1073;&#1100;&#1077;&#1074;&#1072;\&#1044;&#1086;&#1082;&#1091;&#1084;&#1077;&#1085;&#1090;&#1099;%20&#1053;&#1072;&#1090;&#1091;&#1089;&#1080;\&#1058;&#1077;&#1082;&#1091;&#1097;&#1080;&#1081;%20&#1088;&#1077;&#1084;&#1086;&#1085;&#1090;%202018\&#1054;&#1058;&#1063;&#1045;&#1058;%20&#1058;&#1056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8"/>
      <sheetName val="февраль 18"/>
      <sheetName val="март 18"/>
      <sheetName val="1 кв."/>
      <sheetName val="1 кв. (нов.ф.)"/>
      <sheetName val="апрель 18 (2)"/>
      <sheetName val="4 мес."/>
      <sheetName val="май 18"/>
      <sheetName val="5 мес."/>
      <sheetName val="июнь18"/>
      <sheetName val="2 кв."/>
      <sheetName val="6 мес."/>
      <sheetName val="2 кв. (нов.форма)"/>
      <sheetName val="6 мес. (нов.форма)"/>
      <sheetName val="1июль18"/>
      <sheetName val="август 18"/>
      <sheetName val="сентябрь 18"/>
      <sheetName val="3 кв."/>
      <sheetName val="9 мес."/>
      <sheetName val="октябрь 18"/>
      <sheetName val="ноябрь18"/>
      <sheetName val="декабрь18"/>
      <sheetName val="4 кв."/>
      <sheetName val="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H13">
            <v>9704.9229999999989</v>
          </cell>
          <cell r="I13">
            <v>35140.345000000001</v>
          </cell>
        </row>
        <row r="15">
          <cell r="H15">
            <v>0.79</v>
          </cell>
          <cell r="I15">
            <v>0.48199999999999998</v>
          </cell>
        </row>
        <row r="16">
          <cell r="H16">
            <v>449.04</v>
          </cell>
          <cell r="I16">
            <v>310.92899999999997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0.79</v>
          </cell>
          <cell r="I19">
            <v>0.48199999999999998</v>
          </cell>
        </row>
        <row r="20">
          <cell r="H20">
            <v>449.04</v>
          </cell>
          <cell r="I20">
            <v>310.92899999999997</v>
          </cell>
        </row>
        <row r="21">
          <cell r="H21">
            <v>0</v>
          </cell>
          <cell r="I21">
            <v>0</v>
          </cell>
        </row>
        <row r="22">
          <cell r="H22">
            <v>34</v>
          </cell>
          <cell r="I22">
            <v>20</v>
          </cell>
        </row>
        <row r="43">
          <cell r="H43">
            <v>0</v>
          </cell>
          <cell r="I43">
            <v>36.418999999999997</v>
          </cell>
        </row>
        <row r="44">
          <cell r="H44">
            <v>0</v>
          </cell>
          <cell r="I44">
            <v>66</v>
          </cell>
        </row>
        <row r="45">
          <cell r="H45">
            <v>0</v>
          </cell>
          <cell r="I45">
            <v>14970.287</v>
          </cell>
        </row>
        <row r="46">
          <cell r="H46">
            <v>0.14500000000000002</v>
          </cell>
          <cell r="I46">
            <v>0</v>
          </cell>
        </row>
        <row r="47">
          <cell r="H47">
            <v>44.327999999999996</v>
          </cell>
          <cell r="I47">
            <v>0</v>
          </cell>
        </row>
        <row r="48">
          <cell r="H48">
            <v>0.81930000000000014</v>
          </cell>
          <cell r="I48">
            <v>0</v>
          </cell>
        </row>
        <row r="49">
          <cell r="H49">
            <v>522.62399999999991</v>
          </cell>
          <cell r="I49">
            <v>0</v>
          </cell>
        </row>
        <row r="50">
          <cell r="H50">
            <v>849</v>
          </cell>
          <cell r="I50">
            <v>0</v>
          </cell>
        </row>
        <row r="51">
          <cell r="H51">
            <v>987.33800000000019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0.66200000000000003</v>
          </cell>
        </row>
        <row r="55">
          <cell r="H55">
            <v>0</v>
          </cell>
          <cell r="I55">
            <v>1523.7560000000001</v>
          </cell>
        </row>
        <row r="56">
          <cell r="H56">
            <v>936</v>
          </cell>
          <cell r="I56">
            <v>0</v>
          </cell>
        </row>
        <row r="57">
          <cell r="H57">
            <v>851.26599999999974</v>
          </cell>
          <cell r="I57">
            <v>0</v>
          </cell>
        </row>
        <row r="58">
          <cell r="H58">
            <v>26</v>
          </cell>
          <cell r="I58">
            <v>0</v>
          </cell>
        </row>
        <row r="59">
          <cell r="H59">
            <v>909.21699999999987</v>
          </cell>
          <cell r="I59">
            <v>0</v>
          </cell>
        </row>
        <row r="60">
          <cell r="H60">
            <v>552</v>
          </cell>
          <cell r="I60">
            <v>277</v>
          </cell>
        </row>
        <row r="61">
          <cell r="H61">
            <v>840.41499999999996</v>
          </cell>
          <cell r="I61">
            <v>7037.3640000000005</v>
          </cell>
        </row>
        <row r="62">
          <cell r="I62">
            <v>0</v>
          </cell>
        </row>
        <row r="63">
          <cell r="I63">
            <v>0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0.89700000000000002</v>
          </cell>
        </row>
        <row r="73">
          <cell r="H73">
            <v>0</v>
          </cell>
          <cell r="I73">
            <v>2327.9070000000002</v>
          </cell>
        </row>
        <row r="74">
          <cell r="H74">
            <v>8448.3340000000007</v>
          </cell>
          <cell r="I74">
            <v>0</v>
          </cell>
        </row>
        <row r="75">
          <cell r="H75">
            <v>5.7739000000000011</v>
          </cell>
          <cell r="I75">
            <v>0</v>
          </cell>
        </row>
        <row r="76">
          <cell r="H76">
            <v>6664.2880000000005</v>
          </cell>
          <cell r="I76">
            <v>0</v>
          </cell>
        </row>
        <row r="77">
          <cell r="H77">
            <v>0.41100000000000003</v>
          </cell>
          <cell r="I77">
            <v>0</v>
          </cell>
        </row>
        <row r="78">
          <cell r="H78">
            <v>470.91</v>
          </cell>
          <cell r="I78">
            <v>0</v>
          </cell>
        </row>
        <row r="79">
          <cell r="H79">
            <v>3.4356000000000009</v>
          </cell>
          <cell r="I79">
            <v>0</v>
          </cell>
        </row>
        <row r="80">
          <cell r="H80">
            <v>4044.1609999999996</v>
          </cell>
          <cell r="I80">
            <v>0</v>
          </cell>
        </row>
        <row r="81">
          <cell r="H81">
            <v>1.1376000000000004</v>
          </cell>
          <cell r="I81">
            <v>0</v>
          </cell>
        </row>
        <row r="82">
          <cell r="H82">
            <v>1062.204</v>
          </cell>
          <cell r="I82">
            <v>0</v>
          </cell>
        </row>
        <row r="83">
          <cell r="H83">
            <v>0.78970000000000018</v>
          </cell>
          <cell r="I83">
            <v>0</v>
          </cell>
        </row>
        <row r="84">
          <cell r="H84">
            <v>1087.0129999999999</v>
          </cell>
          <cell r="I84">
            <v>0</v>
          </cell>
        </row>
        <row r="85">
          <cell r="H85">
            <v>53</v>
          </cell>
          <cell r="I85">
            <v>0</v>
          </cell>
        </row>
        <row r="86">
          <cell r="H86">
            <v>353.53399999999999</v>
          </cell>
          <cell r="I86">
            <v>0</v>
          </cell>
        </row>
        <row r="87">
          <cell r="H87">
            <v>1658</v>
          </cell>
          <cell r="I87">
            <v>0</v>
          </cell>
        </row>
        <row r="88">
          <cell r="H88">
            <v>1430.5119999999997</v>
          </cell>
          <cell r="I88">
            <v>0</v>
          </cell>
        </row>
        <row r="89">
          <cell r="H89">
            <v>8461.304249599998</v>
          </cell>
          <cell r="I89">
            <v>0</v>
          </cell>
        </row>
        <row r="90">
          <cell r="H90">
            <v>3.3250000000000006</v>
          </cell>
          <cell r="I90">
            <v>0</v>
          </cell>
        </row>
        <row r="91">
          <cell r="H91">
            <v>502.32799999999997</v>
          </cell>
          <cell r="I91">
            <v>0</v>
          </cell>
        </row>
        <row r="92">
          <cell r="H92">
            <v>7192</v>
          </cell>
          <cell r="I92">
            <v>0</v>
          </cell>
        </row>
        <row r="93">
          <cell r="H93">
            <v>6289.9552495999988</v>
          </cell>
          <cell r="I93">
            <v>0</v>
          </cell>
        </row>
        <row r="94">
          <cell r="H94">
            <v>532</v>
          </cell>
          <cell r="I94">
            <v>0</v>
          </cell>
        </row>
        <row r="95">
          <cell r="H95">
            <v>1669.0209999999995</v>
          </cell>
          <cell r="I95">
            <v>0</v>
          </cell>
        </row>
        <row r="96">
          <cell r="H96">
            <v>0</v>
          </cell>
          <cell r="I96">
            <v>1347.038</v>
          </cell>
        </row>
        <row r="97">
          <cell r="H97">
            <v>0</v>
          </cell>
        </row>
        <row r="98">
          <cell r="H98">
            <v>0</v>
          </cell>
          <cell r="I98">
            <v>1347.038</v>
          </cell>
        </row>
        <row r="99">
          <cell r="H99">
            <v>2558.8780000000002</v>
          </cell>
          <cell r="I99">
            <v>13.694000000000001</v>
          </cell>
        </row>
        <row r="100">
          <cell r="H100">
            <v>29173.440249599997</v>
          </cell>
          <cell r="I100">
            <v>36501.077000000005</v>
          </cell>
        </row>
        <row r="121">
          <cell r="I121">
            <v>327.75799999999998</v>
          </cell>
        </row>
        <row r="122">
          <cell r="I122">
            <v>0</v>
          </cell>
        </row>
        <row r="123">
          <cell r="I123">
            <v>49.959999999999994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7">
          <cell r="I127">
            <v>0</v>
          </cell>
        </row>
        <row r="128">
          <cell r="I128">
            <v>8772.1779999999999</v>
          </cell>
        </row>
        <row r="138">
          <cell r="G138">
            <v>1421.8989999999999</v>
          </cell>
          <cell r="H138">
            <v>1421.8989999999999</v>
          </cell>
        </row>
        <row r="139">
          <cell r="G139">
            <v>1421.8989999999999</v>
          </cell>
          <cell r="H139">
            <v>1421.8989999999999</v>
          </cell>
        </row>
        <row r="148">
          <cell r="H148">
            <v>734</v>
          </cell>
        </row>
        <row r="149">
          <cell r="H149">
            <v>48.44</v>
          </cell>
        </row>
        <row r="150">
          <cell r="H150">
            <v>2260</v>
          </cell>
        </row>
        <row r="151">
          <cell r="H151">
            <v>152.24</v>
          </cell>
        </row>
        <row r="152">
          <cell r="H152">
            <v>308</v>
          </cell>
        </row>
        <row r="153">
          <cell r="H153">
            <v>20.03</v>
          </cell>
        </row>
        <row r="154">
          <cell r="H154">
            <v>332</v>
          </cell>
        </row>
        <row r="155">
          <cell r="H155">
            <v>21.92</v>
          </cell>
        </row>
      </sheetData>
      <sheetData sheetId="19"/>
      <sheetData sheetId="20"/>
      <sheetData sheetId="21"/>
      <sheetData sheetId="22">
        <row r="13">
          <cell r="H13">
            <v>4747.375</v>
          </cell>
          <cell r="I13">
            <v>13143.903000000002</v>
          </cell>
        </row>
        <row r="15">
          <cell r="H15">
            <v>0.18799999999999997</v>
          </cell>
          <cell r="I15">
            <v>1.3010000000000002</v>
          </cell>
        </row>
        <row r="16">
          <cell r="H16">
            <v>133.49299999999999</v>
          </cell>
          <cell r="I16">
            <v>869.01599999999996</v>
          </cell>
        </row>
        <row r="17">
          <cell r="H17">
            <v>0</v>
          </cell>
          <cell r="I17">
            <v>0.23400000000000004</v>
          </cell>
        </row>
        <row r="18">
          <cell r="H18">
            <v>0</v>
          </cell>
          <cell r="I18">
            <v>148.99599999999998</v>
          </cell>
        </row>
        <row r="19">
          <cell r="H19">
            <v>0.18799999999999997</v>
          </cell>
          <cell r="I19">
            <v>1.0670000000000002</v>
          </cell>
        </row>
        <row r="20">
          <cell r="H20">
            <v>133.49299999999999</v>
          </cell>
          <cell r="I20">
            <v>720.02</v>
          </cell>
        </row>
        <row r="21">
          <cell r="H21">
            <v>0</v>
          </cell>
          <cell r="I21">
            <v>0</v>
          </cell>
        </row>
        <row r="22">
          <cell r="H22">
            <v>1</v>
          </cell>
          <cell r="I22">
            <v>17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0.16690000000000005</v>
          </cell>
          <cell r="I48">
            <v>0</v>
          </cell>
        </row>
        <row r="49">
          <cell r="H49">
            <v>127.246</v>
          </cell>
          <cell r="I49">
            <v>0</v>
          </cell>
        </row>
        <row r="50">
          <cell r="H50">
            <v>51</v>
          </cell>
          <cell r="I50">
            <v>0</v>
          </cell>
        </row>
        <row r="51">
          <cell r="H51">
            <v>46.329000000000001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14</v>
          </cell>
          <cell r="I56">
            <v>0</v>
          </cell>
        </row>
        <row r="57">
          <cell r="H57">
            <v>16.068999999999999</v>
          </cell>
          <cell r="I57">
            <v>0</v>
          </cell>
        </row>
        <row r="58">
          <cell r="H58">
            <v>1</v>
          </cell>
          <cell r="I58">
            <v>0</v>
          </cell>
        </row>
        <row r="59">
          <cell r="H59">
            <v>39.390999999999998</v>
          </cell>
          <cell r="I59">
            <v>0</v>
          </cell>
        </row>
        <row r="60">
          <cell r="H60">
            <v>20</v>
          </cell>
          <cell r="I60">
            <v>0</v>
          </cell>
        </row>
        <row r="61">
          <cell r="H61">
            <v>5.2480000000000002</v>
          </cell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2866.9889999999996</v>
          </cell>
          <cell r="I74">
            <v>0</v>
          </cell>
        </row>
        <row r="75">
          <cell r="H75">
            <v>3.8684999999999996</v>
          </cell>
          <cell r="I75">
            <v>0</v>
          </cell>
        </row>
        <row r="76">
          <cell r="H76">
            <v>2091.9740000000011</v>
          </cell>
          <cell r="I76">
            <v>0</v>
          </cell>
        </row>
        <row r="77">
          <cell r="H77">
            <v>0.13950000000000001</v>
          </cell>
          <cell r="I77">
            <v>0</v>
          </cell>
        </row>
        <row r="78">
          <cell r="H78">
            <v>136.149</v>
          </cell>
          <cell r="I78">
            <v>0</v>
          </cell>
        </row>
        <row r="79">
          <cell r="H79">
            <v>1.0295000000000003</v>
          </cell>
          <cell r="I79">
            <v>0</v>
          </cell>
        </row>
        <row r="80">
          <cell r="H80">
            <v>1041.4280000000001</v>
          </cell>
          <cell r="I80">
            <v>0</v>
          </cell>
        </row>
        <row r="81">
          <cell r="H81">
            <v>0.35650000000000004</v>
          </cell>
          <cell r="I81">
            <v>0</v>
          </cell>
        </row>
        <row r="82">
          <cell r="H82">
            <v>353.14599999999996</v>
          </cell>
          <cell r="I82">
            <v>0</v>
          </cell>
        </row>
        <row r="83">
          <cell r="H83">
            <v>2.343</v>
          </cell>
          <cell r="I83">
            <v>0</v>
          </cell>
        </row>
        <row r="84">
          <cell r="H84">
            <v>561.25099999999998</v>
          </cell>
          <cell r="I84">
            <v>0</v>
          </cell>
        </row>
        <row r="85">
          <cell r="H85">
            <v>16</v>
          </cell>
          <cell r="I85">
            <v>0</v>
          </cell>
        </row>
        <row r="86">
          <cell r="H86">
            <v>110.44199999999999</v>
          </cell>
          <cell r="I86">
            <v>0</v>
          </cell>
        </row>
        <row r="87">
          <cell r="H87">
            <v>904</v>
          </cell>
          <cell r="I87">
            <v>0</v>
          </cell>
        </row>
        <row r="88">
          <cell r="H88">
            <v>664.57299999999987</v>
          </cell>
          <cell r="I88">
            <v>0</v>
          </cell>
        </row>
        <row r="89">
          <cell r="H89">
            <v>855.78000000000009</v>
          </cell>
          <cell r="I89">
            <v>0</v>
          </cell>
        </row>
        <row r="90">
          <cell r="H90">
            <v>0.6160000000000001</v>
          </cell>
          <cell r="I90">
            <v>0</v>
          </cell>
        </row>
        <row r="91">
          <cell r="H91">
            <v>95.27000000000001</v>
          </cell>
          <cell r="I91">
            <v>0</v>
          </cell>
        </row>
        <row r="92">
          <cell r="H92">
            <v>598</v>
          </cell>
          <cell r="I92">
            <v>0</v>
          </cell>
        </row>
        <row r="93">
          <cell r="H93">
            <v>627.04600000000005</v>
          </cell>
          <cell r="I93">
            <v>0</v>
          </cell>
        </row>
        <row r="94">
          <cell r="H94">
            <v>43</v>
          </cell>
          <cell r="I94">
            <v>0</v>
          </cell>
        </row>
        <row r="95">
          <cell r="H95">
            <v>133.46399999999997</v>
          </cell>
          <cell r="I95">
            <v>0</v>
          </cell>
        </row>
        <row r="96">
          <cell r="H96">
            <v>0</v>
          </cell>
          <cell r="I96">
            <v>0</v>
          </cell>
        </row>
        <row r="97">
          <cell r="H97">
            <v>0</v>
          </cell>
          <cell r="I97">
            <v>0</v>
          </cell>
        </row>
        <row r="98">
          <cell r="H98">
            <v>0</v>
          </cell>
          <cell r="I98">
            <v>0</v>
          </cell>
        </row>
        <row r="99">
          <cell r="H99">
            <v>989.70669999999996</v>
          </cell>
          <cell r="I99">
            <v>0</v>
          </cell>
        </row>
        <row r="100">
          <cell r="H100">
            <v>9459.8506999999991</v>
          </cell>
          <cell r="I100">
            <v>13143.903000000002</v>
          </cell>
        </row>
        <row r="180">
          <cell r="I180">
            <v>134.20599999999999</v>
          </cell>
        </row>
        <row r="182">
          <cell r="I182">
            <v>22.7</v>
          </cell>
        </row>
        <row r="187">
          <cell r="I187">
            <v>4937.4799999999996</v>
          </cell>
        </row>
        <row r="197">
          <cell r="G197">
            <v>420.63299999999998</v>
          </cell>
          <cell r="H197">
            <v>420.63299999999998</v>
          </cell>
        </row>
        <row r="198">
          <cell r="G198">
            <v>420.63299999999998</v>
          </cell>
          <cell r="H198">
            <v>420.63299999999998</v>
          </cell>
        </row>
        <row r="207">
          <cell r="H207">
            <v>150</v>
          </cell>
        </row>
        <row r="208">
          <cell r="H208">
            <v>9.9</v>
          </cell>
        </row>
        <row r="209">
          <cell r="H209">
            <v>450</v>
          </cell>
        </row>
        <row r="210">
          <cell r="H210">
            <v>30.31</v>
          </cell>
        </row>
        <row r="211">
          <cell r="H211">
            <v>45</v>
          </cell>
        </row>
        <row r="212">
          <cell r="H212">
            <v>2.9249999999999998</v>
          </cell>
        </row>
        <row r="213">
          <cell r="H213">
            <v>45</v>
          </cell>
        </row>
        <row r="214">
          <cell r="H214">
            <v>2.9249999999999998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N228"/>
  <sheetViews>
    <sheetView tabSelected="1" workbookViewId="0">
      <selection activeCell="K96" sqref="K96:M100"/>
    </sheetView>
  </sheetViews>
  <sheetFormatPr defaultColWidth="8.85546875" defaultRowHeight="12.75" x14ac:dyDescent="0.2"/>
  <cols>
    <col min="1" max="1" width="3.5703125" style="2" customWidth="1"/>
    <col min="2" max="2" width="33" style="2" customWidth="1"/>
    <col min="3" max="3" width="6.7109375" style="2" customWidth="1"/>
    <col min="4" max="4" width="7.140625" style="2" customWidth="1"/>
    <col min="5" max="5" width="8.28515625" style="2" customWidth="1"/>
    <col min="6" max="6" width="5.5703125" style="2" customWidth="1"/>
    <col min="7" max="7" width="8.42578125" style="2" customWidth="1"/>
    <col min="8" max="8" width="9.42578125" style="2" customWidth="1"/>
    <col min="9" max="9" width="8.85546875" style="2" customWidth="1"/>
    <col min="10" max="10" width="8.85546875" style="2"/>
    <col min="11" max="11" width="21.7109375" style="2" customWidth="1"/>
    <col min="12" max="12" width="11.85546875" style="2" customWidth="1"/>
    <col min="13" max="13" width="10.28515625" style="2" bestFit="1" customWidth="1"/>
    <col min="14" max="16384" width="8.85546875" style="2"/>
  </cols>
  <sheetData>
    <row r="1" spans="1:95" s="3" customFormat="1" ht="15" x14ac:dyDescent="0.25">
      <c r="A1" s="1"/>
      <c r="B1" s="2"/>
      <c r="C1" s="2"/>
      <c r="D1" s="2"/>
      <c r="F1" s="2" t="s">
        <v>0</v>
      </c>
      <c r="G1" s="2"/>
      <c r="I1" s="4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</row>
    <row r="2" spans="1:95" s="3" customFormat="1" ht="15" x14ac:dyDescent="0.25">
      <c r="A2" s="1"/>
      <c r="B2" s="2"/>
      <c r="C2" s="2"/>
      <c r="D2" s="2"/>
      <c r="F2" s="2" t="s">
        <v>1</v>
      </c>
      <c r="G2" s="2"/>
      <c r="I2" s="4"/>
      <c r="P2" s="5"/>
      <c r="Q2" s="5"/>
      <c r="R2" s="5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</row>
    <row r="3" spans="1:95" s="3" customFormat="1" ht="15" x14ac:dyDescent="0.25">
      <c r="A3" s="1"/>
      <c r="B3" s="2"/>
      <c r="C3" s="2"/>
      <c r="D3" s="2"/>
      <c r="F3" s="2" t="s">
        <v>2</v>
      </c>
      <c r="G3" s="2"/>
      <c r="I3" s="4"/>
      <c r="P3" s="5"/>
      <c r="Q3" s="5"/>
      <c r="R3" s="5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</row>
    <row r="4" spans="1:95" s="3" customFormat="1" ht="15" x14ac:dyDescent="0.25">
      <c r="A4" s="1"/>
      <c r="B4" s="2"/>
      <c r="C4" s="2"/>
      <c r="D4" s="2"/>
      <c r="F4" s="2"/>
      <c r="G4" s="2"/>
      <c r="I4" s="4"/>
      <c r="P4" s="5"/>
      <c r="Q4" s="5"/>
      <c r="R4" s="5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</row>
    <row r="5" spans="1:95" s="3" customFormat="1" ht="15" x14ac:dyDescent="0.25">
      <c r="A5" s="7"/>
      <c r="B5" s="2"/>
      <c r="C5" s="2"/>
      <c r="D5" s="2"/>
      <c r="F5" s="2" t="s">
        <v>3</v>
      </c>
      <c r="G5" s="2"/>
      <c r="H5" s="8"/>
      <c r="I5" s="9"/>
      <c r="J5" s="8"/>
      <c r="K5" s="8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</row>
    <row r="6" spans="1:95" s="3" customFormat="1" ht="15" x14ac:dyDescent="0.25">
      <c r="A6" s="7"/>
      <c r="C6" s="8"/>
      <c r="D6" s="8"/>
      <c r="E6" s="8"/>
      <c r="F6" s="8"/>
      <c r="G6" s="8"/>
      <c r="H6" s="8"/>
      <c r="I6" s="9"/>
      <c r="J6" s="8"/>
      <c r="K6" s="8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</row>
    <row r="7" spans="1:95" ht="30" customHeight="1" x14ac:dyDescent="0.2">
      <c r="A7" s="10" t="s">
        <v>4</v>
      </c>
      <c r="B7" s="10"/>
      <c r="C7" s="10"/>
      <c r="D7" s="10"/>
      <c r="E7" s="10"/>
      <c r="F7" s="10"/>
      <c r="G7" s="10"/>
      <c r="H7" s="10"/>
      <c r="I7" s="10"/>
    </row>
    <row r="8" spans="1:95" ht="14.25" x14ac:dyDescent="0.2">
      <c r="A8" s="10" t="s">
        <v>5</v>
      </c>
      <c r="B8" s="10"/>
      <c r="C8" s="10"/>
      <c r="D8" s="10"/>
      <c r="E8" s="10"/>
      <c r="F8" s="10"/>
      <c r="G8" s="10"/>
      <c r="H8" s="10"/>
      <c r="I8" s="10"/>
    </row>
    <row r="9" spans="1:95" x14ac:dyDescent="0.2">
      <c r="A9" s="11"/>
      <c r="B9" s="11"/>
      <c r="C9" s="12"/>
      <c r="D9" s="12"/>
      <c r="E9" s="12"/>
      <c r="F9" s="12"/>
      <c r="G9" s="13"/>
      <c r="H9" s="13"/>
      <c r="I9" s="13"/>
    </row>
    <row r="10" spans="1:95" ht="38.25" customHeight="1" x14ac:dyDescent="0.2">
      <c r="A10" s="14" t="s">
        <v>6</v>
      </c>
      <c r="B10" s="15" t="s">
        <v>7</v>
      </c>
      <c r="C10" s="15" t="s">
        <v>8</v>
      </c>
      <c r="D10" s="16"/>
      <c r="E10" s="16"/>
      <c r="F10" s="16"/>
      <c r="G10" s="17" t="s">
        <v>9</v>
      </c>
      <c r="H10" s="17"/>
      <c r="I10" s="17"/>
    </row>
    <row r="11" spans="1:95" ht="27" customHeight="1" x14ac:dyDescent="0.2">
      <c r="A11" s="14"/>
      <c r="B11" s="15"/>
      <c r="C11" s="15"/>
      <c r="D11" s="16"/>
      <c r="E11" s="16"/>
      <c r="F11" s="16"/>
      <c r="G11" s="18" t="s">
        <v>10</v>
      </c>
      <c r="H11" s="16" t="s">
        <v>11</v>
      </c>
      <c r="I11" s="16" t="s">
        <v>12</v>
      </c>
    </row>
    <row r="12" spans="1:95" s="24" customFormat="1" x14ac:dyDescent="0.2">
      <c r="A12" s="19" t="s">
        <v>13</v>
      </c>
      <c r="B12" s="20" t="s">
        <v>14</v>
      </c>
      <c r="C12" s="19" t="s">
        <v>15</v>
      </c>
      <c r="D12" s="21">
        <v>73222.259350000022</v>
      </c>
      <c r="E12" s="21">
        <f>G12</f>
        <v>62736.546000000002</v>
      </c>
      <c r="F12" s="22">
        <f>G12/D12*100</f>
        <v>85.679609666401234</v>
      </c>
      <c r="G12" s="23">
        <f>H12+I12</f>
        <v>62736.546000000002</v>
      </c>
      <c r="H12" s="23">
        <f>'[1]4 кв.'!H13+'[1]9 мес.'!H13</f>
        <v>14452.297999999999</v>
      </c>
      <c r="I12" s="23">
        <f>'[1]4 кв.'!I13+'[1]9 мес.'!I13</f>
        <v>48284.248000000007</v>
      </c>
      <c r="L12" s="25"/>
      <c r="M12" s="25"/>
    </row>
    <row r="13" spans="1:95" x14ac:dyDescent="0.2">
      <c r="A13" s="14">
        <v>1</v>
      </c>
      <c r="B13" s="20" t="s">
        <v>16</v>
      </c>
      <c r="C13" s="16" t="s">
        <v>17</v>
      </c>
      <c r="D13" s="21">
        <v>6</v>
      </c>
      <c r="E13" s="21">
        <f t="shared" ref="E13:E76" si="0">G13</f>
        <v>12</v>
      </c>
      <c r="F13" s="22">
        <f t="shared" ref="F13:F76" si="1">G13/D13*100</f>
        <v>200</v>
      </c>
      <c r="G13" s="23">
        <f t="shared" ref="G13:G76" si="2">H13+I13</f>
        <v>12</v>
      </c>
      <c r="H13" s="23">
        <v>5</v>
      </c>
      <c r="I13" s="23">
        <v>7</v>
      </c>
      <c r="K13" s="24"/>
      <c r="L13" s="25"/>
      <c r="M13" s="25"/>
    </row>
    <row r="14" spans="1:95" x14ac:dyDescent="0.2">
      <c r="A14" s="14"/>
      <c r="B14" s="20"/>
      <c r="C14" s="16" t="s">
        <v>18</v>
      </c>
      <c r="D14" s="21">
        <v>2.7199999999999998</v>
      </c>
      <c r="E14" s="21">
        <f t="shared" si="0"/>
        <v>2.7610000000000001</v>
      </c>
      <c r="F14" s="22">
        <f t="shared" si="1"/>
        <v>101.50735294117648</v>
      </c>
      <c r="G14" s="23">
        <f t="shared" si="2"/>
        <v>2.7610000000000001</v>
      </c>
      <c r="H14" s="23">
        <f>'[1]4 кв.'!H15+'[1]9 мес.'!H15</f>
        <v>0.97799999999999998</v>
      </c>
      <c r="I14" s="23">
        <f>'[1]4 кв.'!I15+'[1]9 мес.'!I15</f>
        <v>1.7830000000000001</v>
      </c>
      <c r="K14" s="24"/>
      <c r="L14" s="25"/>
      <c r="M14" s="25"/>
    </row>
    <row r="15" spans="1:95" x14ac:dyDescent="0.2">
      <c r="A15" s="14"/>
      <c r="B15" s="26" t="s">
        <v>19</v>
      </c>
      <c r="C15" s="16" t="s">
        <v>15</v>
      </c>
      <c r="D15" s="21">
        <v>2357.7069999999999</v>
      </c>
      <c r="E15" s="21">
        <f t="shared" si="0"/>
        <v>1762.4780000000001</v>
      </c>
      <c r="F15" s="22">
        <f t="shared" si="1"/>
        <v>74.753902838647903</v>
      </c>
      <c r="G15" s="23">
        <f t="shared" si="2"/>
        <v>1762.4780000000001</v>
      </c>
      <c r="H15" s="23">
        <f>'[1]4 кв.'!H16+'[1]9 мес.'!H16</f>
        <v>582.53300000000002</v>
      </c>
      <c r="I15" s="23">
        <f>'[1]4 кв.'!I16+'[1]9 мес.'!I16</f>
        <v>1179.9449999999999</v>
      </c>
      <c r="K15" s="24"/>
      <c r="L15" s="25"/>
      <c r="M15" s="25"/>
    </row>
    <row r="16" spans="1:95" x14ac:dyDescent="0.2">
      <c r="A16" s="14" t="s">
        <v>20</v>
      </c>
      <c r="B16" s="27" t="s">
        <v>21</v>
      </c>
      <c r="C16" s="16" t="s">
        <v>18</v>
      </c>
      <c r="D16" s="21">
        <v>0</v>
      </c>
      <c r="E16" s="21">
        <f t="shared" si="0"/>
        <v>0.23400000000000004</v>
      </c>
      <c r="F16" s="22"/>
      <c r="G16" s="23">
        <f t="shared" si="2"/>
        <v>0.23400000000000004</v>
      </c>
      <c r="H16" s="23">
        <f>'[1]4 кв.'!H17+'[1]9 мес.'!H17</f>
        <v>0</v>
      </c>
      <c r="I16" s="23">
        <f>'[1]4 кв.'!I17+'[1]9 мес.'!I17</f>
        <v>0.23400000000000004</v>
      </c>
      <c r="K16" s="24"/>
      <c r="L16" s="25"/>
      <c r="M16" s="25"/>
    </row>
    <row r="17" spans="1:16" x14ac:dyDescent="0.2">
      <c r="A17" s="14"/>
      <c r="B17" s="27"/>
      <c r="C17" s="16" t="s">
        <v>15</v>
      </c>
      <c r="D17" s="21">
        <v>0</v>
      </c>
      <c r="E17" s="21">
        <f t="shared" si="0"/>
        <v>148.99599999999998</v>
      </c>
      <c r="F17" s="22"/>
      <c r="G17" s="23">
        <f t="shared" si="2"/>
        <v>148.99599999999998</v>
      </c>
      <c r="H17" s="23">
        <f>'[1]4 кв.'!H18+'[1]9 мес.'!H18</f>
        <v>0</v>
      </c>
      <c r="I17" s="23">
        <f>'[1]4 кв.'!I18+'[1]9 мес.'!I18</f>
        <v>148.99599999999998</v>
      </c>
      <c r="K17" s="24"/>
      <c r="L17" s="25"/>
      <c r="M17" s="25"/>
    </row>
    <row r="18" spans="1:16" x14ac:dyDescent="0.2">
      <c r="A18" s="14" t="s">
        <v>22</v>
      </c>
      <c r="B18" s="27" t="s">
        <v>23</v>
      </c>
      <c r="C18" s="16" t="s">
        <v>18</v>
      </c>
      <c r="D18" s="21">
        <v>2.7199999999999998</v>
      </c>
      <c r="E18" s="21">
        <f t="shared" si="0"/>
        <v>2.5270000000000001</v>
      </c>
      <c r="F18" s="22">
        <f t="shared" si="1"/>
        <v>92.904411764705898</v>
      </c>
      <c r="G18" s="23">
        <f t="shared" si="2"/>
        <v>2.5270000000000001</v>
      </c>
      <c r="H18" s="23">
        <f>'[1]4 кв.'!H19+'[1]9 мес.'!H19</f>
        <v>0.97799999999999998</v>
      </c>
      <c r="I18" s="23">
        <f>'[1]4 кв.'!I19+'[1]9 мес.'!I19</f>
        <v>1.5490000000000002</v>
      </c>
      <c r="K18" s="24"/>
      <c r="L18" s="25"/>
      <c r="M18" s="25"/>
    </row>
    <row r="19" spans="1:16" x14ac:dyDescent="0.2">
      <c r="A19" s="14"/>
      <c r="B19" s="27"/>
      <c r="C19" s="16" t="s">
        <v>15</v>
      </c>
      <c r="D19" s="21">
        <v>2357.7069999999999</v>
      </c>
      <c r="E19" s="21">
        <f t="shared" si="0"/>
        <v>1613.482</v>
      </c>
      <c r="F19" s="22">
        <f t="shared" si="1"/>
        <v>68.43437288857352</v>
      </c>
      <c r="G19" s="23">
        <f t="shared" si="2"/>
        <v>1613.482</v>
      </c>
      <c r="H19" s="23">
        <f>'[1]4 кв.'!H20+'[1]9 мес.'!H20</f>
        <v>582.53300000000002</v>
      </c>
      <c r="I19" s="23">
        <f>'[1]4 кв.'!I20+'[1]9 мес.'!I20</f>
        <v>1030.9490000000001</v>
      </c>
      <c r="K19" s="24"/>
      <c r="L19" s="25"/>
      <c r="M19" s="25"/>
    </row>
    <row r="20" spans="1:16" x14ac:dyDescent="0.2">
      <c r="A20" s="28" t="s">
        <v>24</v>
      </c>
      <c r="B20" s="26" t="s">
        <v>25</v>
      </c>
      <c r="C20" s="16" t="s">
        <v>15</v>
      </c>
      <c r="D20" s="21"/>
      <c r="E20" s="21">
        <f t="shared" si="0"/>
        <v>0</v>
      </c>
      <c r="F20" s="22"/>
      <c r="G20" s="23">
        <f t="shared" si="2"/>
        <v>0</v>
      </c>
      <c r="H20" s="23">
        <f>'[1]4 кв.'!H21+'[1]9 мес.'!H21</f>
        <v>0</v>
      </c>
      <c r="I20" s="23">
        <f>'[1]4 кв.'!I21+'[1]9 мес.'!I21</f>
        <v>0</v>
      </c>
      <c r="K20" s="24"/>
      <c r="L20" s="25"/>
      <c r="M20" s="25"/>
    </row>
    <row r="21" spans="1:16" x14ac:dyDescent="0.2">
      <c r="A21" s="14" t="s">
        <v>26</v>
      </c>
      <c r="B21" s="29" t="s">
        <v>27</v>
      </c>
      <c r="C21" s="16" t="s">
        <v>17</v>
      </c>
      <c r="D21" s="21">
        <v>72</v>
      </c>
      <c r="E21" s="21">
        <f t="shared" si="0"/>
        <v>72</v>
      </c>
      <c r="F21" s="22">
        <f t="shared" si="1"/>
        <v>100</v>
      </c>
      <c r="G21" s="23">
        <f t="shared" si="2"/>
        <v>72</v>
      </c>
      <c r="H21" s="23">
        <f>'[1]4 кв.'!H22+'[1]9 мес.'!H22</f>
        <v>35</v>
      </c>
      <c r="I21" s="23">
        <f>'[1]4 кв.'!I22+'[1]9 мес.'!I22</f>
        <v>37</v>
      </c>
      <c r="K21" s="24"/>
      <c r="L21" s="25"/>
      <c r="M21" s="25"/>
      <c r="P21" s="30"/>
    </row>
    <row r="22" spans="1:16" x14ac:dyDescent="0.2">
      <c r="A22" s="14"/>
      <c r="B22" s="29"/>
      <c r="C22" s="16" t="s">
        <v>15</v>
      </c>
      <c r="D22" s="21">
        <v>20680</v>
      </c>
      <c r="E22" s="21">
        <f t="shared" si="0"/>
        <v>14085.665000000005</v>
      </c>
      <c r="F22" s="22">
        <f t="shared" si="1"/>
        <v>68.112500000000026</v>
      </c>
      <c r="G22" s="23">
        <f t="shared" si="2"/>
        <v>14085.665000000005</v>
      </c>
      <c r="H22" s="23">
        <v>6647.9180000000015</v>
      </c>
      <c r="I22" s="23">
        <v>7437.7470000000021</v>
      </c>
      <c r="K22" s="24"/>
      <c r="L22" s="25"/>
      <c r="M22" s="25"/>
    </row>
    <row r="23" spans="1:16" x14ac:dyDescent="0.2">
      <c r="A23" s="14" t="s">
        <v>28</v>
      </c>
      <c r="B23" s="27" t="s">
        <v>29</v>
      </c>
      <c r="C23" s="16" t="s">
        <v>30</v>
      </c>
      <c r="D23" s="21">
        <v>814.8</v>
      </c>
      <c r="E23" s="21">
        <f t="shared" si="0"/>
        <v>660.61500000000001</v>
      </c>
      <c r="F23" s="22">
        <f t="shared" si="1"/>
        <v>81.076951399116354</v>
      </c>
      <c r="G23" s="23">
        <f t="shared" si="2"/>
        <v>660.61500000000001</v>
      </c>
      <c r="H23" s="23">
        <v>660.61500000000001</v>
      </c>
      <c r="I23" s="23">
        <v>0</v>
      </c>
      <c r="K23" s="24"/>
      <c r="L23" s="25"/>
      <c r="M23" s="25"/>
    </row>
    <row r="24" spans="1:16" x14ac:dyDescent="0.2">
      <c r="A24" s="14"/>
      <c r="B24" s="27"/>
      <c r="C24" s="16" t="s">
        <v>15</v>
      </c>
      <c r="D24" s="21">
        <v>9590.4670000000006</v>
      </c>
      <c r="E24" s="21">
        <f t="shared" si="0"/>
        <v>4119.0510000000004</v>
      </c>
      <c r="F24" s="22">
        <f t="shared" si="1"/>
        <v>42.949430929693001</v>
      </c>
      <c r="G24" s="23">
        <f t="shared" si="2"/>
        <v>4119.0510000000004</v>
      </c>
      <c r="H24" s="23">
        <v>4119.0510000000004</v>
      </c>
      <c r="I24" s="23">
        <v>0</v>
      </c>
      <c r="K24" s="24"/>
      <c r="L24" s="25"/>
      <c r="M24" s="25"/>
    </row>
    <row r="25" spans="1:16" x14ac:dyDescent="0.2">
      <c r="A25" s="14" t="s">
        <v>31</v>
      </c>
      <c r="B25" s="31" t="s">
        <v>32</v>
      </c>
      <c r="C25" s="16" t="s">
        <v>33</v>
      </c>
      <c r="D25" s="21">
        <v>5115</v>
      </c>
      <c r="E25" s="21">
        <f t="shared" si="0"/>
        <v>4985</v>
      </c>
      <c r="F25" s="22">
        <f t="shared" si="1"/>
        <v>97.458455522971661</v>
      </c>
      <c r="G25" s="23">
        <f t="shared" si="2"/>
        <v>4985</v>
      </c>
      <c r="H25" s="23">
        <v>2181</v>
      </c>
      <c r="I25" s="23">
        <v>2804</v>
      </c>
      <c r="K25" s="24"/>
      <c r="L25" s="25"/>
      <c r="M25" s="25"/>
    </row>
    <row r="26" spans="1:16" x14ac:dyDescent="0.2">
      <c r="A26" s="14"/>
      <c r="B26" s="31"/>
      <c r="C26" s="16" t="s">
        <v>15</v>
      </c>
      <c r="D26" s="21">
        <v>3092.7240000000006</v>
      </c>
      <c r="E26" s="21">
        <f t="shared" si="0"/>
        <v>1792.0400000000002</v>
      </c>
      <c r="F26" s="22">
        <f t="shared" si="1"/>
        <v>57.943741504253197</v>
      </c>
      <c r="G26" s="23">
        <f t="shared" si="2"/>
        <v>1792.0400000000002</v>
      </c>
      <c r="H26" s="23">
        <v>999.8570000000002</v>
      </c>
      <c r="I26" s="23">
        <v>792.18299999999999</v>
      </c>
      <c r="K26" s="24"/>
      <c r="L26" s="25"/>
      <c r="M26" s="25"/>
    </row>
    <row r="27" spans="1:16" x14ac:dyDescent="0.2">
      <c r="A27" s="14" t="s">
        <v>34</v>
      </c>
      <c r="B27" s="31" t="s">
        <v>35</v>
      </c>
      <c r="C27" s="16" t="s">
        <v>33</v>
      </c>
      <c r="D27" s="21"/>
      <c r="E27" s="21"/>
      <c r="F27" s="22"/>
      <c r="G27" s="23">
        <f t="shared" si="2"/>
        <v>0</v>
      </c>
      <c r="H27" s="23">
        <v>0</v>
      </c>
      <c r="I27" s="23">
        <v>0</v>
      </c>
      <c r="K27" s="24"/>
      <c r="L27" s="25"/>
      <c r="M27" s="25"/>
    </row>
    <row r="28" spans="1:16" x14ac:dyDescent="0.2">
      <c r="A28" s="14"/>
      <c r="B28" s="31"/>
      <c r="C28" s="16" t="s">
        <v>15</v>
      </c>
      <c r="D28" s="21"/>
      <c r="E28" s="21"/>
      <c r="F28" s="22"/>
      <c r="G28" s="23">
        <f t="shared" si="2"/>
        <v>0</v>
      </c>
      <c r="H28" s="23">
        <v>0</v>
      </c>
      <c r="I28" s="23">
        <v>0</v>
      </c>
      <c r="K28" s="24"/>
      <c r="L28" s="25"/>
      <c r="M28" s="25"/>
    </row>
    <row r="29" spans="1:16" x14ac:dyDescent="0.2">
      <c r="A29" s="14" t="s">
        <v>36</v>
      </c>
      <c r="B29" s="27" t="s">
        <v>37</v>
      </c>
      <c r="C29" s="16" t="s">
        <v>38</v>
      </c>
      <c r="D29" s="21">
        <v>4</v>
      </c>
      <c r="E29" s="21">
        <f t="shared" si="0"/>
        <v>0</v>
      </c>
      <c r="F29" s="22">
        <f t="shared" si="1"/>
        <v>0</v>
      </c>
      <c r="G29" s="23">
        <f t="shared" si="2"/>
        <v>0</v>
      </c>
      <c r="H29" s="23">
        <v>0</v>
      </c>
      <c r="I29" s="23">
        <v>0</v>
      </c>
      <c r="K29" s="24"/>
      <c r="L29" s="25"/>
      <c r="M29" s="25"/>
    </row>
    <row r="30" spans="1:16" x14ac:dyDescent="0.2">
      <c r="A30" s="14"/>
      <c r="B30" s="27"/>
      <c r="C30" s="16" t="s">
        <v>15</v>
      </c>
      <c r="D30" s="21">
        <v>26.372</v>
      </c>
      <c r="E30" s="21">
        <f t="shared" si="0"/>
        <v>0</v>
      </c>
      <c r="F30" s="22">
        <f t="shared" si="1"/>
        <v>0</v>
      </c>
      <c r="G30" s="23">
        <f t="shared" si="2"/>
        <v>0</v>
      </c>
      <c r="H30" s="23">
        <v>0</v>
      </c>
      <c r="I30" s="23">
        <v>0</v>
      </c>
      <c r="K30" s="24"/>
      <c r="L30" s="25"/>
      <c r="M30" s="25"/>
    </row>
    <row r="31" spans="1:16" x14ac:dyDescent="0.2">
      <c r="A31" s="28" t="s">
        <v>39</v>
      </c>
      <c r="B31" s="26" t="s">
        <v>40</v>
      </c>
      <c r="C31" s="16" t="s">
        <v>15</v>
      </c>
      <c r="D31" s="32">
        <v>7970.4369999999999</v>
      </c>
      <c r="E31" s="21">
        <f t="shared" si="0"/>
        <v>8174.5740000000023</v>
      </c>
      <c r="F31" s="22">
        <f t="shared" si="1"/>
        <v>102.56117700949147</v>
      </c>
      <c r="G31" s="23">
        <f t="shared" si="2"/>
        <v>8174.5740000000023</v>
      </c>
      <c r="H31" s="23">
        <v>1529.0099999999998</v>
      </c>
      <c r="I31" s="23">
        <v>6645.564000000003</v>
      </c>
      <c r="K31" s="24"/>
      <c r="L31" s="25"/>
      <c r="M31" s="25"/>
    </row>
    <row r="32" spans="1:16" x14ac:dyDescent="0.2">
      <c r="A32" s="33" t="s">
        <v>41</v>
      </c>
      <c r="B32" s="34" t="s">
        <v>42</v>
      </c>
      <c r="C32" s="35" t="s">
        <v>17</v>
      </c>
      <c r="D32" s="36">
        <v>114</v>
      </c>
      <c r="E32" s="21">
        <f t="shared" si="0"/>
        <v>92</v>
      </c>
      <c r="F32" s="22">
        <f t="shared" si="1"/>
        <v>80.701754385964904</v>
      </c>
      <c r="G32" s="23">
        <f t="shared" si="2"/>
        <v>92</v>
      </c>
      <c r="H32" s="23">
        <v>61</v>
      </c>
      <c r="I32" s="23">
        <v>31</v>
      </c>
      <c r="K32" s="24"/>
      <c r="L32" s="25"/>
      <c r="M32" s="25"/>
    </row>
    <row r="33" spans="1:13" x14ac:dyDescent="0.2">
      <c r="A33" s="14"/>
      <c r="B33" s="37"/>
      <c r="C33" s="16" t="s">
        <v>15</v>
      </c>
      <c r="D33" s="21">
        <v>22416.055350000002</v>
      </c>
      <c r="E33" s="21">
        <f t="shared" si="0"/>
        <v>16639.617999999995</v>
      </c>
      <c r="F33" s="22">
        <f t="shared" si="1"/>
        <v>74.230803503079287</v>
      </c>
      <c r="G33" s="23">
        <f t="shared" si="2"/>
        <v>16639.617999999995</v>
      </c>
      <c r="H33" s="23">
        <v>2602.0339999999997</v>
      </c>
      <c r="I33" s="23">
        <v>14037.583999999995</v>
      </c>
      <c r="K33" s="24"/>
      <c r="L33" s="25"/>
      <c r="M33" s="25"/>
    </row>
    <row r="34" spans="1:13" x14ac:dyDescent="0.2">
      <c r="A34" s="14" t="s">
        <v>43</v>
      </c>
      <c r="B34" s="27" t="s">
        <v>44</v>
      </c>
      <c r="C34" s="16" t="s">
        <v>18</v>
      </c>
      <c r="D34" s="21">
        <v>18.629999999999995</v>
      </c>
      <c r="E34" s="21">
        <f t="shared" si="0"/>
        <v>12.700500000000002</v>
      </c>
      <c r="F34" s="22">
        <f t="shared" si="1"/>
        <v>68.172302737520155</v>
      </c>
      <c r="G34" s="23">
        <f t="shared" si="2"/>
        <v>12.700500000000002</v>
      </c>
      <c r="H34" s="23">
        <v>3.1089999999999987</v>
      </c>
      <c r="I34" s="23">
        <v>9.5915000000000035</v>
      </c>
      <c r="K34" s="24"/>
      <c r="L34" s="25"/>
      <c r="M34" s="25"/>
    </row>
    <row r="35" spans="1:13" x14ac:dyDescent="0.2">
      <c r="A35" s="14"/>
      <c r="B35" s="27"/>
      <c r="C35" s="16" t="s">
        <v>15</v>
      </c>
      <c r="D35" s="21">
        <v>17575.24235</v>
      </c>
      <c r="E35" s="21">
        <f t="shared" si="0"/>
        <v>14090.412999999999</v>
      </c>
      <c r="F35" s="22">
        <f t="shared" si="1"/>
        <v>80.171941412802184</v>
      </c>
      <c r="G35" s="23">
        <f t="shared" si="2"/>
        <v>14090.412999999999</v>
      </c>
      <c r="H35" s="23">
        <v>2211.2659999999996</v>
      </c>
      <c r="I35" s="23">
        <v>11879.146999999999</v>
      </c>
      <c r="K35" s="24"/>
      <c r="L35" s="25"/>
      <c r="M35" s="25"/>
    </row>
    <row r="36" spans="1:13" x14ac:dyDescent="0.2">
      <c r="A36" s="14" t="s">
        <v>45</v>
      </c>
      <c r="B36" s="31" t="s">
        <v>46</v>
      </c>
      <c r="C36" s="16" t="s">
        <v>18</v>
      </c>
      <c r="D36" s="21">
        <v>0.90600000000000003</v>
      </c>
      <c r="E36" s="21">
        <f t="shared" si="0"/>
        <v>0.57350000000000012</v>
      </c>
      <c r="F36" s="22">
        <f t="shared" si="1"/>
        <v>63.300220750551887</v>
      </c>
      <c r="G36" s="23">
        <f t="shared" si="2"/>
        <v>0.57350000000000012</v>
      </c>
      <c r="H36" s="23">
        <v>0.27050000000000007</v>
      </c>
      <c r="I36" s="23">
        <v>0.30300000000000005</v>
      </c>
      <c r="K36" s="24"/>
      <c r="L36" s="25"/>
      <c r="M36" s="25"/>
    </row>
    <row r="37" spans="1:13" x14ac:dyDescent="0.2">
      <c r="A37" s="14"/>
      <c r="B37" s="31"/>
      <c r="C37" s="16" t="s">
        <v>15</v>
      </c>
      <c r="D37" s="21">
        <v>4075.502</v>
      </c>
      <c r="E37" s="21">
        <f t="shared" si="0"/>
        <v>1474.4779999999998</v>
      </c>
      <c r="F37" s="22">
        <f t="shared" si="1"/>
        <v>36.179052298342626</v>
      </c>
      <c r="G37" s="23">
        <f t="shared" si="2"/>
        <v>1474.4779999999998</v>
      </c>
      <c r="H37" s="23">
        <v>390.76900000000001</v>
      </c>
      <c r="I37" s="23">
        <v>1083.7089999999998</v>
      </c>
      <c r="K37" s="24"/>
      <c r="L37" s="25"/>
      <c r="M37" s="25"/>
    </row>
    <row r="38" spans="1:13" x14ac:dyDescent="0.2">
      <c r="A38" s="14" t="s">
        <v>47</v>
      </c>
      <c r="B38" s="27" t="s">
        <v>48</v>
      </c>
      <c r="C38" s="16" t="s">
        <v>49</v>
      </c>
      <c r="D38" s="21">
        <v>1.45</v>
      </c>
      <c r="E38" s="21">
        <f t="shared" si="0"/>
        <v>2.234</v>
      </c>
      <c r="F38" s="22">
        <f t="shared" si="1"/>
        <v>154.06896551724139</v>
      </c>
      <c r="G38" s="23">
        <f t="shared" si="2"/>
        <v>2.234</v>
      </c>
      <c r="H38" s="23">
        <v>0</v>
      </c>
      <c r="I38" s="23">
        <v>2.234</v>
      </c>
      <c r="K38" s="24"/>
      <c r="L38" s="25"/>
      <c r="M38" s="25"/>
    </row>
    <row r="39" spans="1:13" x14ac:dyDescent="0.2">
      <c r="A39" s="14"/>
      <c r="B39" s="27"/>
      <c r="C39" s="16" t="s">
        <v>15</v>
      </c>
      <c r="D39" s="21">
        <v>765.31100000000004</v>
      </c>
      <c r="E39" s="21">
        <f t="shared" si="0"/>
        <v>1074.7280000000001</v>
      </c>
      <c r="F39" s="22">
        <f t="shared" si="1"/>
        <v>140.43023032466539</v>
      </c>
      <c r="G39" s="23">
        <f t="shared" si="2"/>
        <v>1074.7280000000001</v>
      </c>
      <c r="H39" s="23">
        <v>0</v>
      </c>
      <c r="I39" s="23">
        <v>1074.7280000000001</v>
      </c>
      <c r="K39" s="24"/>
      <c r="L39" s="25"/>
      <c r="M39" s="25"/>
    </row>
    <row r="40" spans="1:13" x14ac:dyDescent="0.2">
      <c r="A40" s="14" t="s">
        <v>50</v>
      </c>
      <c r="B40" s="31" t="s">
        <v>51</v>
      </c>
      <c r="C40" s="16" t="s">
        <v>38</v>
      </c>
      <c r="D40" s="21">
        <v>0</v>
      </c>
      <c r="E40" s="21">
        <f t="shared" si="0"/>
        <v>0</v>
      </c>
      <c r="F40" s="22"/>
      <c r="G40" s="23">
        <f t="shared" si="2"/>
        <v>0</v>
      </c>
      <c r="H40" s="23">
        <v>0</v>
      </c>
      <c r="I40" s="23">
        <v>0</v>
      </c>
      <c r="K40" s="24"/>
      <c r="L40" s="25"/>
      <c r="M40" s="25"/>
    </row>
    <row r="41" spans="1:13" x14ac:dyDescent="0.2">
      <c r="A41" s="14"/>
      <c r="B41" s="31"/>
      <c r="C41" s="16" t="s">
        <v>15</v>
      </c>
      <c r="D41" s="21">
        <v>0</v>
      </c>
      <c r="E41" s="21">
        <f t="shared" si="0"/>
        <v>0</v>
      </c>
      <c r="F41" s="22"/>
      <c r="G41" s="23">
        <f t="shared" si="2"/>
        <v>0</v>
      </c>
      <c r="H41" s="23">
        <v>0</v>
      </c>
      <c r="I41" s="23">
        <v>0</v>
      </c>
      <c r="K41" s="24"/>
      <c r="L41" s="25"/>
      <c r="M41" s="25"/>
    </row>
    <row r="42" spans="1:13" x14ac:dyDescent="0.2">
      <c r="A42" s="14" t="s">
        <v>52</v>
      </c>
      <c r="B42" s="29" t="s">
        <v>53</v>
      </c>
      <c r="C42" s="16" t="s">
        <v>18</v>
      </c>
      <c r="D42" s="21">
        <v>38.217999999999968</v>
      </c>
      <c r="E42" s="21">
        <f t="shared" si="0"/>
        <v>36.418999999999997</v>
      </c>
      <c r="F42" s="22">
        <f t="shared" si="1"/>
        <v>95.292793971427145</v>
      </c>
      <c r="G42" s="23">
        <f t="shared" si="2"/>
        <v>36.418999999999997</v>
      </c>
      <c r="H42" s="23">
        <f>'[1]4 кв.'!H43+'[1]9 мес.'!H43</f>
        <v>0</v>
      </c>
      <c r="I42" s="23">
        <f>'[1]4 кв.'!I43+'[1]9 мес.'!I43</f>
        <v>36.418999999999997</v>
      </c>
      <c r="K42" s="24"/>
      <c r="L42" s="25"/>
      <c r="M42" s="25"/>
    </row>
    <row r="43" spans="1:13" x14ac:dyDescent="0.2">
      <c r="A43" s="14"/>
      <c r="B43" s="29"/>
      <c r="C43" s="16" t="s">
        <v>54</v>
      </c>
      <c r="D43" s="21">
        <v>64</v>
      </c>
      <c r="E43" s="21">
        <f t="shared" si="0"/>
        <v>66</v>
      </c>
      <c r="F43" s="22">
        <f t="shared" si="1"/>
        <v>103.125</v>
      </c>
      <c r="G43" s="23">
        <f t="shared" si="2"/>
        <v>66</v>
      </c>
      <c r="H43" s="23">
        <f>'[1]4 кв.'!H44+'[1]9 мес.'!H44</f>
        <v>0</v>
      </c>
      <c r="I43" s="23">
        <f>'[1]4 кв.'!I44+'[1]9 мес.'!I44</f>
        <v>66</v>
      </c>
      <c r="K43" s="24"/>
      <c r="L43" s="25"/>
      <c r="M43" s="25"/>
    </row>
    <row r="44" spans="1:13" x14ac:dyDescent="0.2">
      <c r="A44" s="14"/>
      <c r="B44" s="29"/>
      <c r="C44" s="16" t="s">
        <v>15</v>
      </c>
      <c r="D44" s="21">
        <v>15070.254999999997</v>
      </c>
      <c r="E44" s="21">
        <f t="shared" si="0"/>
        <v>14970.287</v>
      </c>
      <c r="F44" s="22">
        <f t="shared" si="1"/>
        <v>99.336653560274883</v>
      </c>
      <c r="G44" s="23">
        <f t="shared" si="2"/>
        <v>14970.287</v>
      </c>
      <c r="H44" s="23">
        <f>'[1]4 кв.'!H45+'[1]9 мес.'!H45</f>
        <v>0</v>
      </c>
      <c r="I44" s="23">
        <f>'[1]4 кв.'!I45+'[1]9 мес.'!I45</f>
        <v>14970.287</v>
      </c>
      <c r="K44" s="24"/>
      <c r="L44" s="25"/>
      <c r="M44" s="25"/>
    </row>
    <row r="45" spans="1:13" x14ac:dyDescent="0.2">
      <c r="A45" s="14" t="s">
        <v>55</v>
      </c>
      <c r="B45" s="31" t="s">
        <v>56</v>
      </c>
      <c r="C45" s="16" t="s">
        <v>18</v>
      </c>
      <c r="D45" s="21">
        <v>0.13</v>
      </c>
      <c r="E45" s="21">
        <f t="shared" si="0"/>
        <v>0.14500000000000002</v>
      </c>
      <c r="F45" s="22">
        <f t="shared" si="1"/>
        <v>111.53846153846155</v>
      </c>
      <c r="G45" s="23">
        <f t="shared" si="2"/>
        <v>0.14500000000000002</v>
      </c>
      <c r="H45" s="23">
        <f>'[1]4 кв.'!H46+'[1]9 мес.'!H46</f>
        <v>0.14500000000000002</v>
      </c>
      <c r="I45" s="23">
        <f>'[1]4 кв.'!I46+'[1]9 мес.'!I46</f>
        <v>0</v>
      </c>
      <c r="K45" s="24"/>
      <c r="L45" s="25"/>
      <c r="M45" s="25"/>
    </row>
    <row r="46" spans="1:13" x14ac:dyDescent="0.2">
      <c r="A46" s="14"/>
      <c r="B46" s="31"/>
      <c r="C46" s="16" t="s">
        <v>15</v>
      </c>
      <c r="D46" s="21">
        <v>49.972000000000001</v>
      </c>
      <c r="E46" s="21">
        <f t="shared" si="0"/>
        <v>44.327999999999996</v>
      </c>
      <c r="F46" s="22">
        <f t="shared" si="1"/>
        <v>88.705675178099725</v>
      </c>
      <c r="G46" s="23">
        <f t="shared" si="2"/>
        <v>44.327999999999996</v>
      </c>
      <c r="H46" s="23">
        <f>'[1]4 кв.'!H47+'[1]9 мес.'!H47</f>
        <v>44.327999999999996</v>
      </c>
      <c r="I46" s="23">
        <f>'[1]4 кв.'!I47+'[1]9 мес.'!I47</f>
        <v>0</v>
      </c>
      <c r="K46" s="24"/>
      <c r="L46" s="25"/>
      <c r="M46" s="25"/>
    </row>
    <row r="47" spans="1:13" x14ac:dyDescent="0.2">
      <c r="A47" s="14" t="s">
        <v>57</v>
      </c>
      <c r="B47" s="31" t="s">
        <v>58</v>
      </c>
      <c r="C47" s="16" t="s">
        <v>18</v>
      </c>
      <c r="D47" s="21">
        <v>1.1459999999999999</v>
      </c>
      <c r="E47" s="21">
        <f t="shared" si="0"/>
        <v>0.98620000000000019</v>
      </c>
      <c r="F47" s="22">
        <f t="shared" si="1"/>
        <v>86.05584642233859</v>
      </c>
      <c r="G47" s="23">
        <f t="shared" si="2"/>
        <v>0.98620000000000019</v>
      </c>
      <c r="H47" s="23">
        <f>'[1]4 кв.'!H48+'[1]9 мес.'!H48</f>
        <v>0.98620000000000019</v>
      </c>
      <c r="I47" s="23">
        <f>'[1]4 кв.'!I48+'[1]9 мес.'!I48</f>
        <v>0</v>
      </c>
      <c r="K47" s="24"/>
      <c r="L47" s="25"/>
      <c r="M47" s="25"/>
    </row>
    <row r="48" spans="1:13" x14ac:dyDescent="0.2">
      <c r="A48" s="14"/>
      <c r="B48" s="31"/>
      <c r="C48" s="16" t="s">
        <v>15</v>
      </c>
      <c r="D48" s="21">
        <v>975.53300000000002</v>
      </c>
      <c r="E48" s="21">
        <f t="shared" si="0"/>
        <v>649.86999999999989</v>
      </c>
      <c r="F48" s="22">
        <f t="shared" si="1"/>
        <v>66.616916085873044</v>
      </c>
      <c r="G48" s="23">
        <f t="shared" si="2"/>
        <v>649.86999999999989</v>
      </c>
      <c r="H48" s="23">
        <f>'[1]4 кв.'!H49+'[1]9 мес.'!H49</f>
        <v>649.86999999999989</v>
      </c>
      <c r="I48" s="23">
        <f>'[1]4 кв.'!I49+'[1]9 мес.'!I49</f>
        <v>0</v>
      </c>
      <c r="K48" s="24"/>
      <c r="L48" s="25"/>
      <c r="M48" s="25"/>
    </row>
    <row r="49" spans="1:13" x14ac:dyDescent="0.2">
      <c r="A49" s="14" t="s">
        <v>59</v>
      </c>
      <c r="B49" s="27" t="s">
        <v>60</v>
      </c>
      <c r="C49" s="16" t="s">
        <v>38</v>
      </c>
      <c r="D49" s="21">
        <v>228</v>
      </c>
      <c r="E49" s="21">
        <f t="shared" si="0"/>
        <v>900</v>
      </c>
      <c r="F49" s="22">
        <f t="shared" si="1"/>
        <v>394.73684210526312</v>
      </c>
      <c r="G49" s="23">
        <f t="shared" si="2"/>
        <v>900</v>
      </c>
      <c r="H49" s="23">
        <f>'[1]4 кв.'!H50+'[1]9 мес.'!H50</f>
        <v>900</v>
      </c>
      <c r="I49" s="23">
        <f>'[1]4 кв.'!I50+'[1]9 мес.'!I50</f>
        <v>0</v>
      </c>
      <c r="K49" s="24"/>
      <c r="L49" s="25"/>
      <c r="M49" s="25"/>
    </row>
    <row r="50" spans="1:13" x14ac:dyDescent="0.2">
      <c r="A50" s="14"/>
      <c r="B50" s="27"/>
      <c r="C50" s="16" t="s">
        <v>15</v>
      </c>
      <c r="D50" s="21">
        <v>103.777</v>
      </c>
      <c r="E50" s="21">
        <f t="shared" si="0"/>
        <v>1033.6670000000001</v>
      </c>
      <c r="F50" s="22">
        <f t="shared" si="1"/>
        <v>996.04633011168198</v>
      </c>
      <c r="G50" s="23">
        <f t="shared" si="2"/>
        <v>1033.6670000000001</v>
      </c>
      <c r="H50" s="23">
        <f>'[1]4 кв.'!H51+'[1]9 мес.'!H51</f>
        <v>1033.6670000000001</v>
      </c>
      <c r="I50" s="23">
        <f>'[1]4 кв.'!I51+'[1]9 мес.'!I51</f>
        <v>0</v>
      </c>
      <c r="K50" s="24"/>
      <c r="L50" s="25"/>
      <c r="M50" s="25"/>
    </row>
    <row r="51" spans="1:13" x14ac:dyDescent="0.2">
      <c r="A51" s="14" t="s">
        <v>61</v>
      </c>
      <c r="B51" s="27" t="s">
        <v>62</v>
      </c>
      <c r="C51" s="16" t="s">
        <v>38</v>
      </c>
      <c r="D51" s="21">
        <v>0</v>
      </c>
      <c r="E51" s="21">
        <f t="shared" si="0"/>
        <v>0</v>
      </c>
      <c r="F51" s="22"/>
      <c r="G51" s="23">
        <f t="shared" si="2"/>
        <v>0</v>
      </c>
      <c r="H51" s="23">
        <f>'[1]4 кв.'!H52+'[1]9 мес.'!H52</f>
        <v>0</v>
      </c>
      <c r="I51" s="23">
        <f>'[1]4 кв.'!I52+'[1]9 мес.'!I52</f>
        <v>0</v>
      </c>
      <c r="K51" s="24"/>
      <c r="L51" s="25"/>
      <c r="M51" s="25"/>
    </row>
    <row r="52" spans="1:13" x14ac:dyDescent="0.2">
      <c r="A52" s="14"/>
      <c r="B52" s="27"/>
      <c r="C52" s="16" t="s">
        <v>15</v>
      </c>
      <c r="D52" s="21">
        <v>0</v>
      </c>
      <c r="E52" s="21">
        <f t="shared" si="0"/>
        <v>0</v>
      </c>
      <c r="F52" s="22"/>
      <c r="G52" s="23">
        <f t="shared" si="2"/>
        <v>0</v>
      </c>
      <c r="H52" s="23">
        <f>'[1]4 кв.'!H53+'[1]9 мес.'!H53</f>
        <v>0</v>
      </c>
      <c r="I52" s="23">
        <f>'[1]4 кв.'!I53+'[1]9 мес.'!I53</f>
        <v>0</v>
      </c>
      <c r="K52" s="24"/>
      <c r="L52" s="25"/>
      <c r="M52" s="25"/>
    </row>
    <row r="53" spans="1:13" x14ac:dyDescent="0.2">
      <c r="A53" s="14" t="s">
        <v>63</v>
      </c>
      <c r="B53" s="27" t="s">
        <v>64</v>
      </c>
      <c r="C53" s="16" t="s">
        <v>49</v>
      </c>
      <c r="D53" s="21">
        <v>0.48899999999999999</v>
      </c>
      <c r="E53" s="21">
        <f t="shared" si="0"/>
        <v>0.66200000000000003</v>
      </c>
      <c r="F53" s="22">
        <f t="shared" si="1"/>
        <v>135.37832310838448</v>
      </c>
      <c r="G53" s="23">
        <f t="shared" si="2"/>
        <v>0.66200000000000003</v>
      </c>
      <c r="H53" s="23">
        <f>'[1]4 кв.'!H54+'[1]9 мес.'!H54</f>
        <v>0</v>
      </c>
      <c r="I53" s="23">
        <f>'[1]4 кв.'!I54+'[1]9 мес.'!I54</f>
        <v>0.66200000000000003</v>
      </c>
      <c r="K53" s="24"/>
      <c r="L53" s="25"/>
      <c r="M53" s="25"/>
    </row>
    <row r="54" spans="1:13" x14ac:dyDescent="0.2">
      <c r="A54" s="14"/>
      <c r="B54" s="27"/>
      <c r="C54" s="16" t="s">
        <v>15</v>
      </c>
      <c r="D54" s="21">
        <v>1271.4000000000001</v>
      </c>
      <c r="E54" s="21">
        <f t="shared" si="0"/>
        <v>1523.7560000000001</v>
      </c>
      <c r="F54" s="22">
        <f t="shared" si="1"/>
        <v>119.84867075664623</v>
      </c>
      <c r="G54" s="23">
        <f t="shared" si="2"/>
        <v>1523.7560000000001</v>
      </c>
      <c r="H54" s="23">
        <f>'[1]4 кв.'!H55+'[1]9 мес.'!H55</f>
        <v>0</v>
      </c>
      <c r="I54" s="23">
        <f>'[1]4 кв.'!I55+'[1]9 мес.'!I55</f>
        <v>1523.7560000000001</v>
      </c>
      <c r="K54" s="24"/>
      <c r="L54" s="25"/>
      <c r="M54" s="25"/>
    </row>
    <row r="55" spans="1:13" x14ac:dyDescent="0.2">
      <c r="A55" s="14" t="s">
        <v>65</v>
      </c>
      <c r="B55" s="31" t="s">
        <v>66</v>
      </c>
      <c r="C55" s="16" t="s">
        <v>38</v>
      </c>
      <c r="D55" s="21">
        <v>693</v>
      </c>
      <c r="E55" s="21">
        <f t="shared" si="0"/>
        <v>950</v>
      </c>
      <c r="F55" s="22">
        <f t="shared" si="1"/>
        <v>137.08513708513706</v>
      </c>
      <c r="G55" s="23">
        <f t="shared" si="2"/>
        <v>950</v>
      </c>
      <c r="H55" s="23">
        <f>'[1]4 кв.'!H56+'[1]9 мес.'!H56</f>
        <v>950</v>
      </c>
      <c r="I55" s="23">
        <f>'[1]4 кв.'!I56+'[1]9 мес.'!I56</f>
        <v>0</v>
      </c>
      <c r="K55" s="24"/>
      <c r="L55" s="25"/>
      <c r="M55" s="25"/>
    </row>
    <row r="56" spans="1:13" x14ac:dyDescent="0.2">
      <c r="A56" s="14"/>
      <c r="B56" s="31"/>
      <c r="C56" s="16" t="s">
        <v>15</v>
      </c>
      <c r="D56" s="21">
        <v>431.78300000000002</v>
      </c>
      <c r="E56" s="21">
        <f t="shared" si="0"/>
        <v>867.3349999999997</v>
      </c>
      <c r="F56" s="22">
        <f t="shared" si="1"/>
        <v>200.87289217037255</v>
      </c>
      <c r="G56" s="23">
        <f t="shared" si="2"/>
        <v>867.3349999999997</v>
      </c>
      <c r="H56" s="23">
        <f>'[1]4 кв.'!H57+'[1]9 мес.'!H57</f>
        <v>867.3349999999997</v>
      </c>
      <c r="I56" s="23">
        <f>'[1]4 кв.'!I57+'[1]9 мес.'!I57</f>
        <v>0</v>
      </c>
      <c r="K56" s="24"/>
      <c r="L56" s="25"/>
      <c r="M56" s="25"/>
    </row>
    <row r="57" spans="1:13" x14ac:dyDescent="0.2">
      <c r="A57" s="14" t="s">
        <v>67</v>
      </c>
      <c r="B57" s="31" t="s">
        <v>68</v>
      </c>
      <c r="C57" s="16" t="s">
        <v>38</v>
      </c>
      <c r="D57" s="21">
        <v>32</v>
      </c>
      <c r="E57" s="21">
        <f t="shared" si="0"/>
        <v>27</v>
      </c>
      <c r="F57" s="22">
        <f t="shared" si="1"/>
        <v>84.375</v>
      </c>
      <c r="G57" s="23">
        <f t="shared" si="2"/>
        <v>27</v>
      </c>
      <c r="H57" s="23">
        <f>'[1]4 кв.'!H58+'[1]9 мес.'!H58</f>
        <v>27</v>
      </c>
      <c r="I57" s="23">
        <f>'[1]4 кв.'!I58+'[1]9 мес.'!I58</f>
        <v>0</v>
      </c>
      <c r="K57" s="24"/>
      <c r="L57" s="25"/>
      <c r="M57" s="25"/>
    </row>
    <row r="58" spans="1:13" x14ac:dyDescent="0.2">
      <c r="A58" s="14"/>
      <c r="B58" s="31"/>
      <c r="C58" s="16" t="s">
        <v>15</v>
      </c>
      <c r="D58" s="21">
        <v>858.28800000000001</v>
      </c>
      <c r="E58" s="21">
        <f t="shared" si="0"/>
        <v>948.60799999999983</v>
      </c>
      <c r="F58" s="22">
        <f t="shared" si="1"/>
        <v>110.52327423895008</v>
      </c>
      <c r="G58" s="23">
        <f t="shared" si="2"/>
        <v>948.60799999999983</v>
      </c>
      <c r="H58" s="23">
        <f>'[1]4 кв.'!H59+'[1]9 мес.'!H59</f>
        <v>948.60799999999983</v>
      </c>
      <c r="I58" s="23">
        <f>'[1]4 кв.'!I59+'[1]9 мес.'!I59</f>
        <v>0</v>
      </c>
      <c r="K58" s="24"/>
      <c r="L58" s="25"/>
      <c r="M58" s="25"/>
    </row>
    <row r="59" spans="1:13" x14ac:dyDescent="0.2">
      <c r="A59" s="14" t="s">
        <v>69</v>
      </c>
      <c r="B59" s="31" t="s">
        <v>70</v>
      </c>
      <c r="C59" s="16" t="s">
        <v>38</v>
      </c>
      <c r="D59" s="21">
        <v>667</v>
      </c>
      <c r="E59" s="21">
        <f t="shared" si="0"/>
        <v>849</v>
      </c>
      <c r="F59" s="22">
        <f t="shared" si="1"/>
        <v>127.28635682158919</v>
      </c>
      <c r="G59" s="23">
        <f t="shared" si="2"/>
        <v>849</v>
      </c>
      <c r="H59" s="23">
        <f>'[1]4 кв.'!H60+'[1]9 мес.'!H60</f>
        <v>572</v>
      </c>
      <c r="I59" s="23">
        <f>'[1]4 кв.'!I60+'[1]9 мес.'!I60</f>
        <v>277</v>
      </c>
      <c r="K59" s="24"/>
      <c r="L59" s="25"/>
      <c r="M59" s="25"/>
    </row>
    <row r="60" spans="1:13" x14ac:dyDescent="0.2">
      <c r="A60" s="14"/>
      <c r="B60" s="31"/>
      <c r="C60" s="16" t="s">
        <v>15</v>
      </c>
      <c r="D60" s="21">
        <v>6880.9180000000215</v>
      </c>
      <c r="E60" s="21">
        <f t="shared" si="0"/>
        <v>7883.027</v>
      </c>
      <c r="F60" s="22">
        <f t="shared" si="1"/>
        <v>114.56359456688739</v>
      </c>
      <c r="G60" s="23">
        <f t="shared" si="2"/>
        <v>7883.027</v>
      </c>
      <c r="H60" s="23">
        <f>'[1]4 кв.'!H61+'[1]9 мес.'!H61</f>
        <v>845.66300000000001</v>
      </c>
      <c r="I60" s="23">
        <f>'[1]4 кв.'!I61+'[1]9 мес.'!I61</f>
        <v>7037.3640000000005</v>
      </c>
      <c r="K60" s="24"/>
      <c r="L60" s="25"/>
      <c r="M60" s="25"/>
    </row>
    <row r="61" spans="1:13" x14ac:dyDescent="0.2">
      <c r="A61" s="14" t="s">
        <v>71</v>
      </c>
      <c r="B61" s="31" t="s">
        <v>72</v>
      </c>
      <c r="C61" s="16" t="s">
        <v>38</v>
      </c>
      <c r="D61" s="21">
        <v>0</v>
      </c>
      <c r="E61" s="21">
        <f t="shared" si="0"/>
        <v>0</v>
      </c>
      <c r="F61" s="22"/>
      <c r="G61" s="23">
        <f t="shared" si="2"/>
        <v>0</v>
      </c>
      <c r="H61" s="23">
        <v>0</v>
      </c>
      <c r="I61" s="23">
        <f>'[1]4 кв.'!I62+'[1]9 мес.'!I62</f>
        <v>0</v>
      </c>
      <c r="K61" s="24"/>
      <c r="L61" s="25"/>
      <c r="M61" s="25"/>
    </row>
    <row r="62" spans="1:13" x14ac:dyDescent="0.2">
      <c r="A62" s="14"/>
      <c r="B62" s="31"/>
      <c r="C62" s="16" t="s">
        <v>15</v>
      </c>
      <c r="D62" s="21">
        <v>0</v>
      </c>
      <c r="E62" s="21">
        <f t="shared" si="0"/>
        <v>0</v>
      </c>
      <c r="F62" s="22"/>
      <c r="G62" s="23">
        <f t="shared" si="2"/>
        <v>0</v>
      </c>
      <c r="H62" s="23">
        <v>0</v>
      </c>
      <c r="I62" s="23">
        <f>'[1]4 кв.'!I63+'[1]9 мес.'!I63</f>
        <v>0</v>
      </c>
      <c r="K62" s="24"/>
      <c r="L62" s="25"/>
      <c r="M62" s="25"/>
    </row>
    <row r="63" spans="1:13" x14ac:dyDescent="0.2">
      <c r="A63" s="14" t="s">
        <v>73</v>
      </c>
      <c r="B63" s="27" t="s">
        <v>74</v>
      </c>
      <c r="C63" s="16" t="s">
        <v>38</v>
      </c>
      <c r="D63" s="21">
        <v>0</v>
      </c>
      <c r="E63" s="21">
        <f t="shared" si="0"/>
        <v>0</v>
      </c>
      <c r="F63" s="22"/>
      <c r="G63" s="23">
        <f t="shared" si="2"/>
        <v>0</v>
      </c>
      <c r="H63" s="23">
        <f>'[1]4 кв.'!H64+'[1]9 мес.'!H64</f>
        <v>0</v>
      </c>
      <c r="I63" s="23">
        <f>'[1]4 кв.'!I64+'[1]9 мес.'!I64</f>
        <v>0</v>
      </c>
      <c r="K63" s="24"/>
      <c r="L63" s="25"/>
      <c r="M63" s="25"/>
    </row>
    <row r="64" spans="1:13" x14ac:dyDescent="0.2">
      <c r="A64" s="14"/>
      <c r="B64" s="27"/>
      <c r="C64" s="16" t="s">
        <v>15</v>
      </c>
      <c r="D64" s="21">
        <v>0</v>
      </c>
      <c r="E64" s="21">
        <f t="shared" si="0"/>
        <v>0</v>
      </c>
      <c r="F64" s="22"/>
      <c r="G64" s="23">
        <f t="shared" si="2"/>
        <v>0</v>
      </c>
      <c r="H64" s="23">
        <f>'[1]4 кв.'!H65+'[1]9 мес.'!H65</f>
        <v>0</v>
      </c>
      <c r="I64" s="23">
        <f>'[1]4 кв.'!I65+'[1]9 мес.'!I65</f>
        <v>0</v>
      </c>
      <c r="K64" s="24"/>
      <c r="L64" s="25"/>
      <c r="M64" s="25"/>
    </row>
    <row r="65" spans="1:13" x14ac:dyDescent="0.2">
      <c r="A65" s="14" t="s">
        <v>75</v>
      </c>
      <c r="B65" s="31" t="s">
        <v>76</v>
      </c>
      <c r="C65" s="16" t="s">
        <v>77</v>
      </c>
      <c r="D65" s="21">
        <v>0</v>
      </c>
      <c r="E65" s="21">
        <f t="shared" si="0"/>
        <v>0</v>
      </c>
      <c r="F65" s="22"/>
      <c r="G65" s="23">
        <f t="shared" si="2"/>
        <v>0</v>
      </c>
      <c r="H65" s="23">
        <f>'[1]4 кв.'!H66+'[1]9 мес.'!H66</f>
        <v>0</v>
      </c>
      <c r="I65" s="23">
        <f>'[1]4 кв.'!I66+'[1]9 мес.'!I66</f>
        <v>0</v>
      </c>
      <c r="K65" s="24"/>
      <c r="L65" s="25"/>
      <c r="M65" s="25"/>
    </row>
    <row r="66" spans="1:13" ht="11.25" customHeight="1" x14ac:dyDescent="0.2">
      <c r="A66" s="14"/>
      <c r="B66" s="31"/>
      <c r="C66" s="16" t="s">
        <v>15</v>
      </c>
      <c r="D66" s="21">
        <v>0</v>
      </c>
      <c r="E66" s="21">
        <f t="shared" si="0"/>
        <v>0</v>
      </c>
      <c r="F66" s="22"/>
      <c r="G66" s="23">
        <f t="shared" si="2"/>
        <v>0</v>
      </c>
      <c r="H66" s="23">
        <f>'[1]4 кв.'!H67+'[1]9 мес.'!H67</f>
        <v>0</v>
      </c>
      <c r="I66" s="23">
        <f>'[1]4 кв.'!I67+'[1]9 мес.'!I67</f>
        <v>0</v>
      </c>
      <c r="K66" s="24"/>
      <c r="L66" s="25"/>
      <c r="M66" s="25"/>
    </row>
    <row r="67" spans="1:13" x14ac:dyDescent="0.2">
      <c r="A67" s="14" t="s">
        <v>78</v>
      </c>
      <c r="B67" s="31" t="s">
        <v>79</v>
      </c>
      <c r="C67" s="16" t="s">
        <v>38</v>
      </c>
      <c r="D67" s="21">
        <v>0</v>
      </c>
      <c r="E67" s="21">
        <f t="shared" si="0"/>
        <v>0</v>
      </c>
      <c r="F67" s="22"/>
      <c r="G67" s="23">
        <f t="shared" si="2"/>
        <v>0</v>
      </c>
      <c r="H67" s="23">
        <f>'[1]4 кв.'!H68+'[1]9 мес.'!H68</f>
        <v>0</v>
      </c>
      <c r="I67" s="23">
        <f>'[1]4 кв.'!I68+'[1]9 мес.'!I68</f>
        <v>0</v>
      </c>
      <c r="K67" s="24"/>
      <c r="L67" s="25"/>
      <c r="M67" s="25"/>
    </row>
    <row r="68" spans="1:13" x14ac:dyDescent="0.2">
      <c r="A68" s="14"/>
      <c r="B68" s="31"/>
      <c r="C68" s="16" t="s">
        <v>15</v>
      </c>
      <c r="D68" s="21">
        <v>0</v>
      </c>
      <c r="E68" s="21">
        <f t="shared" si="0"/>
        <v>0</v>
      </c>
      <c r="F68" s="22"/>
      <c r="G68" s="23">
        <f t="shared" si="2"/>
        <v>0</v>
      </c>
      <c r="H68" s="23">
        <f>'[1]4 кв.'!H69+'[1]9 мес.'!H69</f>
        <v>0</v>
      </c>
      <c r="I68" s="23">
        <f>'[1]4 кв.'!I69+'[1]9 мес.'!I69</f>
        <v>0</v>
      </c>
      <c r="K68" s="24"/>
      <c r="L68" s="25"/>
      <c r="M68" s="25"/>
    </row>
    <row r="69" spans="1:13" x14ac:dyDescent="0.2">
      <c r="A69" s="14" t="s">
        <v>80</v>
      </c>
      <c r="B69" s="31" t="s">
        <v>81</v>
      </c>
      <c r="C69" s="16" t="s">
        <v>82</v>
      </c>
      <c r="D69" s="21">
        <v>0</v>
      </c>
      <c r="E69" s="21">
        <f t="shared" si="0"/>
        <v>0</v>
      </c>
      <c r="F69" s="22"/>
      <c r="G69" s="23">
        <f t="shared" si="2"/>
        <v>0</v>
      </c>
      <c r="H69" s="23">
        <f>'[1]4 кв.'!H70+'[1]9 мес.'!H70</f>
        <v>0</v>
      </c>
      <c r="I69" s="23">
        <f>'[1]4 кв.'!I70+'[1]9 мес.'!I70</f>
        <v>0</v>
      </c>
      <c r="K69" s="24"/>
      <c r="L69" s="25"/>
      <c r="M69" s="25"/>
    </row>
    <row r="70" spans="1:13" x14ac:dyDescent="0.2">
      <c r="A70" s="14"/>
      <c r="B70" s="31"/>
      <c r="C70" s="16" t="s">
        <v>15</v>
      </c>
      <c r="D70" s="21">
        <v>0</v>
      </c>
      <c r="E70" s="21">
        <f t="shared" si="0"/>
        <v>0</v>
      </c>
      <c r="F70" s="22"/>
      <c r="G70" s="23">
        <f t="shared" si="2"/>
        <v>0</v>
      </c>
      <c r="H70" s="23">
        <f>'[1]4 кв.'!H71+'[1]9 мес.'!H71</f>
        <v>0</v>
      </c>
      <c r="I70" s="23">
        <f>'[1]4 кв.'!I71+'[1]9 мес.'!I71</f>
        <v>0</v>
      </c>
      <c r="K70" s="24"/>
      <c r="L70" s="25"/>
      <c r="M70" s="25"/>
    </row>
    <row r="71" spans="1:13" x14ac:dyDescent="0.2">
      <c r="A71" s="14" t="s">
        <v>83</v>
      </c>
      <c r="B71" s="31" t="s">
        <v>84</v>
      </c>
      <c r="C71" s="16" t="s">
        <v>77</v>
      </c>
      <c r="D71" s="21">
        <v>0.96199999999999997</v>
      </c>
      <c r="E71" s="21">
        <f t="shared" si="0"/>
        <v>0.89700000000000002</v>
      </c>
      <c r="F71" s="22">
        <f t="shared" si="1"/>
        <v>93.243243243243242</v>
      </c>
      <c r="G71" s="23">
        <f t="shared" si="2"/>
        <v>0.89700000000000002</v>
      </c>
      <c r="H71" s="23">
        <f>'[1]4 кв.'!H72+'[1]9 мес.'!H72</f>
        <v>0</v>
      </c>
      <c r="I71" s="23">
        <f>'[1]4 кв.'!I72+'[1]9 мес.'!I72</f>
        <v>0.89700000000000002</v>
      </c>
      <c r="K71" s="24"/>
      <c r="L71" s="25"/>
      <c r="M71" s="25"/>
    </row>
    <row r="72" spans="1:13" x14ac:dyDescent="0.2">
      <c r="A72" s="14"/>
      <c r="B72" s="31"/>
      <c r="C72" s="16" t="s">
        <v>15</v>
      </c>
      <c r="D72" s="21">
        <v>2126.5709999999999</v>
      </c>
      <c r="E72" s="21">
        <f t="shared" si="0"/>
        <v>2327.9070000000002</v>
      </c>
      <c r="F72" s="22">
        <f t="shared" si="1"/>
        <v>109.46763592656912</v>
      </c>
      <c r="G72" s="23">
        <f t="shared" si="2"/>
        <v>2327.9070000000002</v>
      </c>
      <c r="H72" s="23">
        <f>'[1]4 кв.'!H73+'[1]9 мес.'!H73</f>
        <v>0</v>
      </c>
      <c r="I72" s="23">
        <f>'[1]4 кв.'!I73+'[1]9 мес.'!I73</f>
        <v>2327.9070000000002</v>
      </c>
      <c r="K72" s="24"/>
      <c r="L72" s="25"/>
      <c r="M72" s="25"/>
    </row>
    <row r="73" spans="1:13" s="24" customFormat="1" x14ac:dyDescent="0.2">
      <c r="A73" s="38" t="s">
        <v>85</v>
      </c>
      <c r="B73" s="20" t="s">
        <v>86</v>
      </c>
      <c r="C73" s="19" t="s">
        <v>15</v>
      </c>
      <c r="D73" s="21">
        <v>5860.1680000000006</v>
      </c>
      <c r="E73" s="21">
        <f t="shared" si="0"/>
        <v>11315.323</v>
      </c>
      <c r="F73" s="22">
        <f t="shared" si="1"/>
        <v>193.08871349763351</v>
      </c>
      <c r="G73" s="23">
        <f t="shared" si="2"/>
        <v>11315.323</v>
      </c>
      <c r="H73" s="23">
        <f>'[1]4 кв.'!H74+'[1]9 мес.'!H74</f>
        <v>11315.323</v>
      </c>
      <c r="I73" s="23">
        <f>'[1]4 кв.'!I74+'[1]9 мес.'!I74</f>
        <v>0</v>
      </c>
      <c r="L73" s="25"/>
      <c r="M73" s="25"/>
    </row>
    <row r="74" spans="1:13" x14ac:dyDescent="0.2">
      <c r="A74" s="14" t="s">
        <v>87</v>
      </c>
      <c r="B74" s="39" t="s">
        <v>88</v>
      </c>
      <c r="C74" s="16" t="s">
        <v>49</v>
      </c>
      <c r="D74" s="21">
        <v>2.4710000000000001</v>
      </c>
      <c r="E74" s="21">
        <f t="shared" si="0"/>
        <v>9.6424000000000003</v>
      </c>
      <c r="F74" s="22">
        <f t="shared" si="1"/>
        <v>390.22258195062727</v>
      </c>
      <c r="G74" s="23">
        <f t="shared" si="2"/>
        <v>9.6424000000000003</v>
      </c>
      <c r="H74" s="23">
        <f>'[1]4 кв.'!H75+'[1]9 мес.'!H75</f>
        <v>9.6424000000000003</v>
      </c>
      <c r="I74" s="23">
        <f>'[1]4 кв.'!I75+'[1]9 мес.'!I75</f>
        <v>0</v>
      </c>
      <c r="K74" s="24"/>
      <c r="L74" s="25"/>
      <c r="M74" s="25"/>
    </row>
    <row r="75" spans="1:13" x14ac:dyDescent="0.2">
      <c r="A75" s="14"/>
      <c r="B75" s="39"/>
      <c r="C75" s="16" t="s">
        <v>15</v>
      </c>
      <c r="D75" s="21">
        <v>4880.0780000000004</v>
      </c>
      <c r="E75" s="21">
        <f t="shared" si="0"/>
        <v>8756.2620000000024</v>
      </c>
      <c r="F75" s="22">
        <f t="shared" si="1"/>
        <v>179.4287304424233</v>
      </c>
      <c r="G75" s="23">
        <f t="shared" si="2"/>
        <v>8756.2620000000024</v>
      </c>
      <c r="H75" s="23">
        <f>'[1]4 кв.'!H76+'[1]9 мес.'!H76</f>
        <v>8756.2620000000024</v>
      </c>
      <c r="I75" s="23">
        <f>'[1]4 кв.'!I76+'[1]9 мес.'!I76</f>
        <v>0</v>
      </c>
      <c r="K75" s="24"/>
      <c r="L75" s="25"/>
      <c r="M75" s="25"/>
    </row>
    <row r="76" spans="1:13" x14ac:dyDescent="0.2">
      <c r="A76" s="14" t="s">
        <v>89</v>
      </c>
      <c r="B76" s="27" t="s">
        <v>90</v>
      </c>
      <c r="C76" s="16" t="s">
        <v>91</v>
      </c>
      <c r="D76" s="21">
        <v>0.23899999999999999</v>
      </c>
      <c r="E76" s="21">
        <f t="shared" si="0"/>
        <v>0.55049999999999999</v>
      </c>
      <c r="F76" s="22">
        <f t="shared" si="1"/>
        <v>230.3347280334728</v>
      </c>
      <c r="G76" s="23">
        <f t="shared" si="2"/>
        <v>0.55049999999999999</v>
      </c>
      <c r="H76" s="23">
        <f>'[1]4 кв.'!H77+'[1]9 мес.'!H77</f>
        <v>0.55049999999999999</v>
      </c>
      <c r="I76" s="23">
        <f>'[1]4 кв.'!I77+'[1]9 мес.'!I77</f>
        <v>0</v>
      </c>
      <c r="K76" s="24"/>
      <c r="L76" s="25"/>
      <c r="M76" s="25"/>
    </row>
    <row r="77" spans="1:13" x14ac:dyDescent="0.2">
      <c r="A77" s="14"/>
      <c r="B77" s="27"/>
      <c r="C77" s="16" t="s">
        <v>15</v>
      </c>
      <c r="D77" s="21">
        <v>232.59700000000001</v>
      </c>
      <c r="E77" s="21">
        <f t="shared" ref="E77:E99" si="3">G77</f>
        <v>607.05899999999997</v>
      </c>
      <c r="F77" s="22">
        <f t="shared" ref="F77:F99" si="4">G77/D77*100</f>
        <v>260.99175827719188</v>
      </c>
      <c r="G77" s="23">
        <f t="shared" ref="G77:G99" si="5">H77+I77</f>
        <v>607.05899999999997</v>
      </c>
      <c r="H77" s="23">
        <f>'[1]4 кв.'!H78+'[1]9 мес.'!H78</f>
        <v>607.05899999999997</v>
      </c>
      <c r="I77" s="23">
        <f>'[1]4 кв.'!I78+'[1]9 мес.'!I78</f>
        <v>0</v>
      </c>
      <c r="K77" s="24"/>
      <c r="L77" s="25"/>
      <c r="M77" s="25"/>
    </row>
    <row r="78" spans="1:13" x14ac:dyDescent="0.2">
      <c r="A78" s="14" t="s">
        <v>92</v>
      </c>
      <c r="B78" s="27" t="s">
        <v>93</v>
      </c>
      <c r="C78" s="16" t="s">
        <v>49</v>
      </c>
      <c r="D78" s="21">
        <v>1.07</v>
      </c>
      <c r="E78" s="21">
        <f t="shared" si="3"/>
        <v>4.4651000000000014</v>
      </c>
      <c r="F78" s="22">
        <f t="shared" si="4"/>
        <v>417.29906542056085</v>
      </c>
      <c r="G78" s="23">
        <f t="shared" si="5"/>
        <v>4.4651000000000014</v>
      </c>
      <c r="H78" s="23">
        <f>'[1]4 кв.'!H79+'[1]9 мес.'!H79</f>
        <v>4.4651000000000014</v>
      </c>
      <c r="I78" s="23">
        <f>'[1]4 кв.'!I79+'[1]9 мес.'!I79</f>
        <v>0</v>
      </c>
      <c r="K78" s="24"/>
      <c r="L78" s="25"/>
      <c r="M78" s="25"/>
    </row>
    <row r="79" spans="1:13" x14ac:dyDescent="0.2">
      <c r="A79" s="14"/>
      <c r="B79" s="27"/>
      <c r="C79" s="16" t="s">
        <v>15</v>
      </c>
      <c r="D79" s="21">
        <v>2675.1890000000003</v>
      </c>
      <c r="E79" s="21">
        <f t="shared" si="3"/>
        <v>5085.5889999999999</v>
      </c>
      <c r="F79" s="22">
        <f t="shared" si="4"/>
        <v>190.10204512653121</v>
      </c>
      <c r="G79" s="23">
        <f t="shared" si="5"/>
        <v>5085.5889999999999</v>
      </c>
      <c r="H79" s="23">
        <f>'[1]4 кв.'!H80+'[1]9 мес.'!H80</f>
        <v>5085.5889999999999</v>
      </c>
      <c r="I79" s="23">
        <f>'[1]4 кв.'!I80+'[1]9 мес.'!I80</f>
        <v>0</v>
      </c>
      <c r="K79" s="24"/>
      <c r="L79" s="25"/>
      <c r="M79" s="25"/>
    </row>
    <row r="80" spans="1:13" x14ac:dyDescent="0.2">
      <c r="A80" s="14" t="s">
        <v>94</v>
      </c>
      <c r="B80" s="27" t="s">
        <v>95</v>
      </c>
      <c r="C80" s="16" t="s">
        <v>49</v>
      </c>
      <c r="D80" s="21">
        <v>0.46200000000000002</v>
      </c>
      <c r="E80" s="21">
        <f t="shared" si="3"/>
        <v>1.4941000000000004</v>
      </c>
      <c r="F80" s="22">
        <f t="shared" si="4"/>
        <v>323.3982683982685</v>
      </c>
      <c r="G80" s="23">
        <f t="shared" si="5"/>
        <v>1.4941000000000004</v>
      </c>
      <c r="H80" s="23">
        <f>'[1]4 кв.'!H81+'[1]9 мес.'!H81</f>
        <v>1.4941000000000004</v>
      </c>
      <c r="I80" s="23">
        <f>'[1]4 кв.'!I81+'[1]9 мес.'!I81</f>
        <v>0</v>
      </c>
      <c r="K80" s="24"/>
      <c r="L80" s="25"/>
      <c r="M80" s="25"/>
    </row>
    <row r="81" spans="1:13" x14ac:dyDescent="0.2">
      <c r="A81" s="14"/>
      <c r="B81" s="27"/>
      <c r="C81" s="16" t="s">
        <v>15</v>
      </c>
      <c r="D81" s="21">
        <v>410.93799999999999</v>
      </c>
      <c r="E81" s="21">
        <f t="shared" si="3"/>
        <v>1415.35</v>
      </c>
      <c r="F81" s="22">
        <f t="shared" si="4"/>
        <v>344.4193527977456</v>
      </c>
      <c r="G81" s="23">
        <f t="shared" si="5"/>
        <v>1415.35</v>
      </c>
      <c r="H81" s="23">
        <f>'[1]4 кв.'!H82+'[1]9 мес.'!H82</f>
        <v>1415.35</v>
      </c>
      <c r="I81" s="23">
        <f>'[1]4 кв.'!I82+'[1]9 мес.'!I82</f>
        <v>0</v>
      </c>
      <c r="K81" s="24"/>
      <c r="L81" s="25"/>
      <c r="M81" s="25"/>
    </row>
    <row r="82" spans="1:13" x14ac:dyDescent="0.2">
      <c r="A82" s="14" t="s">
        <v>96</v>
      </c>
      <c r="B82" s="27" t="s">
        <v>97</v>
      </c>
      <c r="C82" s="16" t="s">
        <v>49</v>
      </c>
      <c r="D82" s="21">
        <v>0.7</v>
      </c>
      <c r="E82" s="21">
        <f t="shared" si="3"/>
        <v>3.1327000000000003</v>
      </c>
      <c r="F82" s="22">
        <f t="shared" si="4"/>
        <v>447.52857142857147</v>
      </c>
      <c r="G82" s="23">
        <f t="shared" si="5"/>
        <v>3.1327000000000003</v>
      </c>
      <c r="H82" s="23">
        <f>'[1]4 кв.'!H83+'[1]9 мес.'!H83</f>
        <v>3.1327000000000003</v>
      </c>
      <c r="I82" s="23">
        <f>'[1]4 кв.'!I83+'[1]9 мес.'!I83</f>
        <v>0</v>
      </c>
      <c r="K82" s="24"/>
      <c r="L82" s="25"/>
      <c r="M82" s="25"/>
    </row>
    <row r="83" spans="1:13" x14ac:dyDescent="0.2">
      <c r="A83" s="14"/>
      <c r="B83" s="27"/>
      <c r="C83" s="16" t="s">
        <v>15</v>
      </c>
      <c r="D83" s="21">
        <v>1561.354</v>
      </c>
      <c r="E83" s="21">
        <f t="shared" si="3"/>
        <v>1648.2639999999999</v>
      </c>
      <c r="F83" s="22">
        <f t="shared" si="4"/>
        <v>105.56632256362106</v>
      </c>
      <c r="G83" s="23">
        <f t="shared" si="5"/>
        <v>1648.2639999999999</v>
      </c>
      <c r="H83" s="23">
        <f>'[1]4 кв.'!H84+'[1]9 мес.'!H84</f>
        <v>1648.2639999999999</v>
      </c>
      <c r="I83" s="23">
        <f>'[1]4 кв.'!I84+'[1]9 мес.'!I84</f>
        <v>0</v>
      </c>
      <c r="K83" s="24"/>
      <c r="L83" s="25"/>
      <c r="M83" s="25"/>
    </row>
    <row r="84" spans="1:13" x14ac:dyDescent="0.2">
      <c r="A84" s="14" t="s">
        <v>98</v>
      </c>
      <c r="B84" s="39" t="s">
        <v>99</v>
      </c>
      <c r="C84" s="16" t="s">
        <v>38</v>
      </c>
      <c r="D84" s="21">
        <v>20</v>
      </c>
      <c r="E84" s="21">
        <f t="shared" si="3"/>
        <v>69</v>
      </c>
      <c r="F84" s="22">
        <f t="shared" si="4"/>
        <v>345</v>
      </c>
      <c r="G84" s="23">
        <f t="shared" si="5"/>
        <v>69</v>
      </c>
      <c r="H84" s="23">
        <f>'[1]4 кв.'!H85+'[1]9 мес.'!H85</f>
        <v>69</v>
      </c>
      <c r="I84" s="23">
        <f>'[1]4 кв.'!I85+'[1]9 мес.'!I85</f>
        <v>0</v>
      </c>
      <c r="K84" s="24"/>
      <c r="L84" s="25"/>
      <c r="M84" s="25"/>
    </row>
    <row r="85" spans="1:13" x14ac:dyDescent="0.2">
      <c r="A85" s="14"/>
      <c r="B85" s="39"/>
      <c r="C85" s="16" t="s">
        <v>15</v>
      </c>
      <c r="D85" s="21">
        <v>186.93299999999999</v>
      </c>
      <c r="E85" s="21">
        <f t="shared" si="3"/>
        <v>463.976</v>
      </c>
      <c r="F85" s="22">
        <f t="shared" si="4"/>
        <v>248.20443688380331</v>
      </c>
      <c r="G85" s="23">
        <f t="shared" si="5"/>
        <v>463.976</v>
      </c>
      <c r="H85" s="23">
        <f>'[1]4 кв.'!H86+'[1]9 мес.'!H86</f>
        <v>463.976</v>
      </c>
      <c r="I85" s="23">
        <f>'[1]4 кв.'!I86+'[1]9 мес.'!I86</f>
        <v>0</v>
      </c>
      <c r="K85" s="24"/>
      <c r="L85" s="25"/>
      <c r="M85" s="25"/>
    </row>
    <row r="86" spans="1:13" x14ac:dyDescent="0.2">
      <c r="A86" s="14" t="s">
        <v>100</v>
      </c>
      <c r="B86" s="29" t="s">
        <v>101</v>
      </c>
      <c r="C86" s="16" t="s">
        <v>38</v>
      </c>
      <c r="D86" s="21">
        <v>991</v>
      </c>
      <c r="E86" s="21">
        <f t="shared" si="3"/>
        <v>2562</v>
      </c>
      <c r="F86" s="22">
        <f t="shared" si="4"/>
        <v>258.52674066599394</v>
      </c>
      <c r="G86" s="23">
        <f t="shared" si="5"/>
        <v>2562</v>
      </c>
      <c r="H86" s="23">
        <f>'[1]4 кв.'!H87+'[1]9 мес.'!H87</f>
        <v>2562</v>
      </c>
      <c r="I86" s="23">
        <f>'[1]4 кв.'!I87+'[1]9 мес.'!I87</f>
        <v>0</v>
      </c>
      <c r="K86" s="24"/>
      <c r="L86" s="25"/>
      <c r="M86" s="25"/>
    </row>
    <row r="87" spans="1:13" x14ac:dyDescent="0.2">
      <c r="A87" s="14"/>
      <c r="B87" s="29"/>
      <c r="C87" s="16" t="s">
        <v>15</v>
      </c>
      <c r="D87" s="21">
        <v>793.15700000000004</v>
      </c>
      <c r="E87" s="21">
        <f t="shared" si="3"/>
        <v>2095.0849999999996</v>
      </c>
      <c r="F87" s="22">
        <f t="shared" si="4"/>
        <v>264.14505577079944</v>
      </c>
      <c r="G87" s="23">
        <f t="shared" si="5"/>
        <v>2095.0849999999996</v>
      </c>
      <c r="H87" s="23">
        <f>'[1]4 кв.'!H88+'[1]9 мес.'!H88</f>
        <v>2095.0849999999996</v>
      </c>
      <c r="I87" s="23">
        <f>'[1]4 кв.'!I88+'[1]9 мес.'!I88</f>
        <v>0</v>
      </c>
      <c r="K87" s="24"/>
      <c r="L87" s="25"/>
      <c r="M87" s="25"/>
    </row>
    <row r="88" spans="1:13" s="24" customFormat="1" x14ac:dyDescent="0.2">
      <c r="A88" s="19" t="s">
        <v>102</v>
      </c>
      <c r="B88" s="20" t="s">
        <v>103</v>
      </c>
      <c r="C88" s="19" t="s">
        <v>15</v>
      </c>
      <c r="D88" s="21">
        <v>5498.277</v>
      </c>
      <c r="E88" s="21">
        <f t="shared" si="3"/>
        <v>9317.0842495999987</v>
      </c>
      <c r="F88" s="22">
        <f t="shared" si="4"/>
        <v>169.45461732102618</v>
      </c>
      <c r="G88" s="23">
        <f t="shared" si="5"/>
        <v>9317.0842495999987</v>
      </c>
      <c r="H88" s="23">
        <f>'[1]4 кв.'!H89+'[1]9 мес.'!H89</f>
        <v>9317.0842495999987</v>
      </c>
      <c r="I88" s="23">
        <f>'[1]4 кв.'!I89+'[1]9 мес.'!I89</f>
        <v>0</v>
      </c>
      <c r="L88" s="25"/>
      <c r="M88" s="25"/>
    </row>
    <row r="89" spans="1:13" x14ac:dyDescent="0.2">
      <c r="A89" s="15">
        <v>22</v>
      </c>
      <c r="B89" s="39" t="s">
        <v>104</v>
      </c>
      <c r="C89" s="16" t="s">
        <v>49</v>
      </c>
      <c r="D89" s="21">
        <v>2.7613333333333334</v>
      </c>
      <c r="E89" s="21">
        <f t="shared" si="3"/>
        <v>3.9410000000000007</v>
      </c>
      <c r="F89" s="22">
        <f t="shared" si="4"/>
        <v>142.72090777402224</v>
      </c>
      <c r="G89" s="23">
        <f t="shared" si="5"/>
        <v>3.9410000000000007</v>
      </c>
      <c r="H89" s="23">
        <f>'[1]4 кв.'!H90+'[1]9 мес.'!H90</f>
        <v>3.9410000000000007</v>
      </c>
      <c r="I89" s="23">
        <f>'[1]4 кв.'!I90+'[1]9 мес.'!I90</f>
        <v>0</v>
      </c>
      <c r="K89" s="24"/>
      <c r="L89" s="25"/>
      <c r="M89" s="25"/>
    </row>
    <row r="90" spans="1:13" x14ac:dyDescent="0.2">
      <c r="A90" s="15"/>
      <c r="B90" s="39"/>
      <c r="C90" s="16" t="s">
        <v>15</v>
      </c>
      <c r="D90" s="21">
        <v>377.024</v>
      </c>
      <c r="E90" s="21">
        <f t="shared" si="3"/>
        <v>597.59799999999996</v>
      </c>
      <c r="F90" s="22">
        <f t="shared" si="4"/>
        <v>158.50396791716176</v>
      </c>
      <c r="G90" s="23">
        <f t="shared" si="5"/>
        <v>597.59799999999996</v>
      </c>
      <c r="H90" s="23">
        <f>'[1]4 кв.'!H91+'[1]9 мес.'!H91</f>
        <v>597.59799999999996</v>
      </c>
      <c r="I90" s="23">
        <f>'[1]4 кв.'!I91+'[1]9 мес.'!I91</f>
        <v>0</v>
      </c>
      <c r="K90" s="24"/>
      <c r="L90" s="25"/>
      <c r="M90" s="25"/>
    </row>
    <row r="91" spans="1:13" x14ac:dyDescent="0.2">
      <c r="A91" s="15">
        <v>23</v>
      </c>
      <c r="B91" s="40" t="s">
        <v>105</v>
      </c>
      <c r="C91" s="41" t="s">
        <v>38</v>
      </c>
      <c r="D91" s="42">
        <v>5349.46</v>
      </c>
      <c r="E91" s="21">
        <f t="shared" si="3"/>
        <v>7790</v>
      </c>
      <c r="F91" s="22">
        <f t="shared" si="4"/>
        <v>145.62217494849946</v>
      </c>
      <c r="G91" s="23">
        <f t="shared" si="5"/>
        <v>7790</v>
      </c>
      <c r="H91" s="23">
        <f>'[1]4 кв.'!H92+'[1]9 мес.'!H92</f>
        <v>7790</v>
      </c>
      <c r="I91" s="23">
        <f>'[1]4 кв.'!I92+'[1]9 мес.'!I92</f>
        <v>0</v>
      </c>
      <c r="K91" s="24"/>
      <c r="L91" s="25"/>
      <c r="M91" s="25"/>
    </row>
    <row r="92" spans="1:13" x14ac:dyDescent="0.2">
      <c r="A92" s="15"/>
      <c r="B92" s="40"/>
      <c r="C92" s="16" t="s">
        <v>15</v>
      </c>
      <c r="D92" s="21">
        <v>3807.7169999999996</v>
      </c>
      <c r="E92" s="21">
        <f t="shared" si="3"/>
        <v>6917.001249599999</v>
      </c>
      <c r="F92" s="22">
        <f t="shared" si="4"/>
        <v>181.65744065538482</v>
      </c>
      <c r="G92" s="23">
        <f t="shared" si="5"/>
        <v>6917.001249599999</v>
      </c>
      <c r="H92" s="23">
        <f>'[1]4 кв.'!H93+'[1]9 мес.'!H93</f>
        <v>6917.001249599999</v>
      </c>
      <c r="I92" s="23">
        <f>'[1]4 кв.'!I93+'[1]9 мес.'!I93</f>
        <v>0</v>
      </c>
      <c r="K92" s="24"/>
      <c r="L92" s="25"/>
      <c r="M92" s="25"/>
    </row>
    <row r="93" spans="1:13" x14ac:dyDescent="0.2">
      <c r="A93" s="14" t="s">
        <v>106</v>
      </c>
      <c r="B93" s="39" t="s">
        <v>107</v>
      </c>
      <c r="C93" s="16" t="s">
        <v>38</v>
      </c>
      <c r="D93" s="21">
        <v>420</v>
      </c>
      <c r="E93" s="21">
        <f t="shared" si="3"/>
        <v>575</v>
      </c>
      <c r="F93" s="22">
        <f t="shared" si="4"/>
        <v>136.9047619047619</v>
      </c>
      <c r="G93" s="23">
        <f t="shared" si="5"/>
        <v>575</v>
      </c>
      <c r="H93" s="23">
        <f>'[1]4 кв.'!H94+'[1]9 мес.'!H94</f>
        <v>575</v>
      </c>
      <c r="I93" s="23">
        <f>'[1]4 кв.'!I94+'[1]9 мес.'!I94</f>
        <v>0</v>
      </c>
      <c r="K93" s="24"/>
      <c r="L93" s="25"/>
      <c r="M93" s="25"/>
    </row>
    <row r="94" spans="1:13" x14ac:dyDescent="0.2">
      <c r="A94" s="14"/>
      <c r="B94" s="39"/>
      <c r="C94" s="16" t="s">
        <v>15</v>
      </c>
      <c r="D94" s="21">
        <v>1313.5360000000001</v>
      </c>
      <c r="E94" s="21">
        <f t="shared" si="3"/>
        <v>1802.4849999999994</v>
      </c>
      <c r="F94" s="22">
        <f t="shared" si="4"/>
        <v>137.22387509744684</v>
      </c>
      <c r="G94" s="23">
        <f t="shared" si="5"/>
        <v>1802.4849999999994</v>
      </c>
      <c r="H94" s="23">
        <f>'[1]4 кв.'!H95+'[1]9 мес.'!H95</f>
        <v>1802.4849999999994</v>
      </c>
      <c r="I94" s="23">
        <f>'[1]4 кв.'!I95+'[1]9 мес.'!I95</f>
        <v>0</v>
      </c>
      <c r="K94" s="24"/>
      <c r="L94" s="25"/>
      <c r="M94" s="25"/>
    </row>
    <row r="95" spans="1:13" s="24" customFormat="1" ht="31.5" x14ac:dyDescent="0.2">
      <c r="A95" s="19" t="s">
        <v>108</v>
      </c>
      <c r="B95" s="43" t="s">
        <v>109</v>
      </c>
      <c r="C95" s="19" t="s">
        <v>15</v>
      </c>
      <c r="D95" s="21">
        <v>1347.038</v>
      </c>
      <c r="E95" s="21">
        <f t="shared" si="3"/>
        <v>1347.038</v>
      </c>
      <c r="F95" s="22">
        <f t="shared" si="4"/>
        <v>100</v>
      </c>
      <c r="G95" s="23">
        <f t="shared" si="5"/>
        <v>1347.038</v>
      </c>
      <c r="H95" s="23">
        <f>'[1]4 кв.'!H96+'[1]9 мес.'!H96</f>
        <v>0</v>
      </c>
      <c r="I95" s="23">
        <f>'[1]4 кв.'!I96+'[1]9 мес.'!I96</f>
        <v>1347.038</v>
      </c>
      <c r="L95" s="25"/>
      <c r="M95" s="25"/>
    </row>
    <row r="96" spans="1:13" x14ac:dyDescent="0.2">
      <c r="A96" s="28" t="s">
        <v>110</v>
      </c>
      <c r="B96" s="20" t="s">
        <v>111</v>
      </c>
      <c r="C96" s="16" t="s">
        <v>15</v>
      </c>
      <c r="D96" s="21">
        <v>0</v>
      </c>
      <c r="E96" s="21">
        <f t="shared" si="3"/>
        <v>0</v>
      </c>
      <c r="F96" s="22"/>
      <c r="G96" s="23">
        <f t="shared" si="5"/>
        <v>0</v>
      </c>
      <c r="H96" s="23">
        <f>'[1]4 кв.'!H97+'[1]9 мес.'!H97</f>
        <v>0</v>
      </c>
      <c r="I96" s="23">
        <f>'[1]4 кв.'!I97+'[1]9 мес.'!I97</f>
        <v>0</v>
      </c>
      <c r="K96" s="24"/>
      <c r="L96" s="25"/>
      <c r="M96" s="25"/>
    </row>
    <row r="97" spans="1:13" ht="14.25" customHeight="1" x14ac:dyDescent="0.2">
      <c r="A97" s="28" t="s">
        <v>112</v>
      </c>
      <c r="B97" s="20" t="s">
        <v>113</v>
      </c>
      <c r="C97" s="16" t="s">
        <v>15</v>
      </c>
      <c r="D97" s="21">
        <v>1347.038</v>
      </c>
      <c r="E97" s="21">
        <f t="shared" si="3"/>
        <v>1347.038</v>
      </c>
      <c r="F97" s="22">
        <f t="shared" si="4"/>
        <v>100</v>
      </c>
      <c r="G97" s="23">
        <f t="shared" si="5"/>
        <v>1347.038</v>
      </c>
      <c r="H97" s="23">
        <f>'[1]4 кв.'!H98+'[1]9 мес.'!H98</f>
        <v>0</v>
      </c>
      <c r="I97" s="23">
        <f>'[1]4 кв.'!I98+'[1]9 мес.'!I98</f>
        <v>1347.038</v>
      </c>
      <c r="K97" s="24"/>
      <c r="L97" s="25"/>
      <c r="M97" s="25"/>
    </row>
    <row r="98" spans="1:13" ht="14.25" x14ac:dyDescent="0.2">
      <c r="A98" s="28" t="s">
        <v>114</v>
      </c>
      <c r="B98" s="20" t="s">
        <v>115</v>
      </c>
      <c r="C98" s="16" t="s">
        <v>15</v>
      </c>
      <c r="D98" s="21">
        <v>2350.529</v>
      </c>
      <c r="E98" s="21">
        <f t="shared" si="3"/>
        <v>3562.2787000000003</v>
      </c>
      <c r="F98" s="22">
        <f t="shared" si="4"/>
        <v>151.55221228923364</v>
      </c>
      <c r="G98" s="23">
        <f t="shared" si="5"/>
        <v>3562.2787000000003</v>
      </c>
      <c r="H98" s="23">
        <f>'[1]4 кв.'!H99+'[1]9 мес.'!H99</f>
        <v>3548.5847000000003</v>
      </c>
      <c r="I98" s="23">
        <f>'[1]4 кв.'!I99+'[1]9 мес.'!I99</f>
        <v>13.694000000000001</v>
      </c>
      <c r="K98" s="44"/>
      <c r="L98" s="25"/>
      <c r="M98" s="25"/>
    </row>
    <row r="99" spans="1:13" s="24" customFormat="1" x14ac:dyDescent="0.2">
      <c r="A99" s="19"/>
      <c r="B99" s="45" t="s">
        <v>116</v>
      </c>
      <c r="C99" s="19" t="s">
        <v>15</v>
      </c>
      <c r="D99" s="21">
        <v>88278.271350000025</v>
      </c>
      <c r="E99" s="21">
        <f t="shared" si="3"/>
        <v>88278.270949600002</v>
      </c>
      <c r="F99" s="22">
        <f t="shared" si="4"/>
        <v>99.999999546434225</v>
      </c>
      <c r="G99" s="23">
        <f t="shared" si="5"/>
        <v>88278.270949600002</v>
      </c>
      <c r="H99" s="23">
        <f>'[1]4 кв.'!H100+'[1]9 мес.'!H100</f>
        <v>38633.290949599992</v>
      </c>
      <c r="I99" s="23">
        <f>'[1]4 кв.'!I100+'[1]9 мес.'!I100</f>
        <v>49644.98000000001</v>
      </c>
      <c r="K99" s="46"/>
      <c r="L99" s="2"/>
      <c r="M99" s="25"/>
    </row>
    <row r="100" spans="1:13" x14ac:dyDescent="0.2">
      <c r="A100" s="47"/>
      <c r="B100" s="48"/>
      <c r="C100" s="49"/>
      <c r="D100" s="49"/>
      <c r="E100" s="49"/>
      <c r="F100" s="49"/>
      <c r="G100" s="50"/>
      <c r="H100" s="51"/>
      <c r="I100" s="50"/>
    </row>
    <row r="101" spans="1:13" x14ac:dyDescent="0.2">
      <c r="A101" s="52"/>
      <c r="B101" s="53"/>
      <c r="C101" s="54"/>
      <c r="D101" s="54"/>
      <c r="E101" s="54"/>
      <c r="F101" s="54"/>
      <c r="G101" s="50"/>
      <c r="H101" s="55"/>
      <c r="I101" s="55"/>
    </row>
    <row r="102" spans="1:13" ht="12.75" hidden="1" customHeight="1" x14ac:dyDescent="0.2">
      <c r="A102" s="11"/>
      <c r="B102" s="11"/>
      <c r="C102" s="56"/>
      <c r="D102" s="56"/>
      <c r="E102" s="56"/>
      <c r="F102" s="56"/>
      <c r="G102" s="11"/>
      <c r="H102" s="11"/>
      <c r="I102" s="11"/>
    </row>
    <row r="103" spans="1:13" ht="12.75" hidden="1" customHeight="1" x14ac:dyDescent="0.2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13" ht="12.75" hidden="1" customHeight="1" x14ac:dyDescent="0.2">
      <c r="A104" s="14"/>
      <c r="B104" s="39"/>
      <c r="C104" s="58"/>
      <c r="D104" s="58"/>
      <c r="E104" s="58"/>
      <c r="F104" s="58"/>
      <c r="G104" s="59"/>
      <c r="H104" s="60"/>
      <c r="I104" s="60"/>
    </row>
    <row r="105" spans="1:13" ht="12.75" hidden="1" customHeight="1" x14ac:dyDescent="0.2">
      <c r="A105" s="14"/>
      <c r="B105" s="39"/>
      <c r="C105" s="58"/>
      <c r="D105" s="58"/>
      <c r="E105" s="58"/>
      <c r="F105" s="58"/>
      <c r="G105" s="59"/>
      <c r="H105" s="60"/>
      <c r="I105" s="60"/>
    </row>
    <row r="106" spans="1:13" ht="12.75" hidden="1" customHeight="1" x14ac:dyDescent="0.2">
      <c r="A106" s="14"/>
      <c r="B106" s="39"/>
      <c r="C106" s="58"/>
      <c r="D106" s="58"/>
      <c r="E106" s="58"/>
      <c r="F106" s="58"/>
      <c r="G106" s="59"/>
      <c r="H106" s="60"/>
      <c r="I106" s="60"/>
    </row>
    <row r="107" spans="1:13" ht="12.75" hidden="1" customHeight="1" x14ac:dyDescent="0.2">
      <c r="A107" s="14"/>
      <c r="B107" s="39"/>
      <c r="C107" s="58"/>
      <c r="D107" s="58"/>
      <c r="E107" s="58"/>
      <c r="F107" s="58"/>
      <c r="G107" s="59"/>
      <c r="H107" s="60"/>
      <c r="I107" s="60"/>
    </row>
    <row r="108" spans="1:13" ht="12.75" hidden="1" customHeight="1" x14ac:dyDescent="0.2">
      <c r="A108" s="14"/>
      <c r="B108" s="39"/>
      <c r="C108" s="58"/>
      <c r="D108" s="58"/>
      <c r="E108" s="58"/>
      <c r="F108" s="58"/>
      <c r="G108" s="59"/>
      <c r="H108" s="60"/>
      <c r="I108" s="60"/>
    </row>
    <row r="109" spans="1:13" ht="12.75" hidden="1" customHeight="1" x14ac:dyDescent="0.2">
      <c r="A109" s="14"/>
      <c r="B109" s="39"/>
      <c r="C109" s="58"/>
      <c r="D109" s="58"/>
      <c r="E109" s="58"/>
      <c r="F109" s="58"/>
      <c r="G109" s="59"/>
      <c r="H109" s="60"/>
      <c r="I109" s="60"/>
    </row>
    <row r="110" spans="1:13" ht="12.75" hidden="1" customHeight="1" x14ac:dyDescent="0.2">
      <c r="A110" s="14"/>
      <c r="B110" s="39"/>
      <c r="C110" s="58"/>
      <c r="D110" s="58"/>
      <c r="E110" s="58"/>
      <c r="F110" s="58"/>
      <c r="G110" s="59"/>
      <c r="H110" s="60"/>
      <c r="I110" s="60"/>
    </row>
    <row r="111" spans="1:13" ht="12.75" hidden="1" customHeight="1" x14ac:dyDescent="0.2">
      <c r="A111" s="14"/>
      <c r="B111" s="39"/>
      <c r="C111" s="58"/>
      <c r="D111" s="58"/>
      <c r="E111" s="58"/>
      <c r="F111" s="58"/>
      <c r="G111" s="59"/>
      <c r="H111" s="60"/>
      <c r="I111" s="60"/>
    </row>
    <row r="112" spans="1:13" ht="12.75" hidden="1" customHeight="1" x14ac:dyDescent="0.2">
      <c r="A112" s="14"/>
      <c r="B112" s="39"/>
      <c r="C112" s="58"/>
      <c r="D112" s="58"/>
      <c r="E112" s="58"/>
      <c r="F112" s="58"/>
      <c r="G112" s="59"/>
      <c r="H112" s="60"/>
      <c r="I112" s="60"/>
    </row>
    <row r="113" spans="1:11" ht="12.75" hidden="1" customHeight="1" x14ac:dyDescent="0.2">
      <c r="A113" s="14"/>
      <c r="B113" s="39"/>
      <c r="C113" s="58"/>
      <c r="D113" s="58"/>
      <c r="E113" s="58"/>
      <c r="F113" s="58"/>
      <c r="G113" s="59"/>
      <c r="H113" s="60"/>
      <c r="I113" s="60"/>
    </row>
    <row r="114" spans="1:11" ht="12.75" hidden="1" customHeight="1" x14ac:dyDescent="0.2">
      <c r="A114" s="14"/>
      <c r="B114" s="39"/>
      <c r="C114" s="58"/>
      <c r="D114" s="58"/>
      <c r="E114" s="58"/>
      <c r="F114" s="58"/>
      <c r="G114" s="59"/>
      <c r="H114" s="60"/>
      <c r="I114" s="60"/>
    </row>
    <row r="115" spans="1:11" ht="12.75" hidden="1" customHeight="1" x14ac:dyDescent="0.2">
      <c r="A115" s="14"/>
      <c r="B115" s="39"/>
      <c r="C115" s="58"/>
      <c r="D115" s="58"/>
      <c r="E115" s="58"/>
      <c r="F115" s="58"/>
      <c r="G115" s="59"/>
      <c r="H115" s="60"/>
      <c r="I115" s="60"/>
    </row>
    <row r="116" spans="1:11" ht="12.75" hidden="1" customHeight="1" x14ac:dyDescent="0.2">
      <c r="A116" s="15"/>
      <c r="B116" s="39"/>
      <c r="C116" s="58"/>
      <c r="D116" s="58"/>
      <c r="E116" s="58"/>
      <c r="F116" s="58"/>
      <c r="G116" s="59"/>
      <c r="H116" s="60"/>
      <c r="I116" s="60"/>
    </row>
    <row r="117" spans="1:11" ht="12.75" hidden="1" customHeight="1" x14ac:dyDescent="0.2">
      <c r="A117" s="15"/>
      <c r="B117" s="39"/>
      <c r="C117" s="58"/>
      <c r="D117" s="58"/>
      <c r="E117" s="58"/>
      <c r="F117" s="58"/>
      <c r="G117" s="59"/>
      <c r="H117" s="60"/>
      <c r="I117" s="60"/>
    </row>
    <row r="118" spans="1:11" s="24" customFormat="1" ht="12.75" hidden="1" customHeight="1" x14ac:dyDescent="0.2">
      <c r="A118" s="15"/>
      <c r="B118" s="39"/>
      <c r="C118" s="58"/>
      <c r="D118" s="58"/>
      <c r="E118" s="58"/>
      <c r="F118" s="58"/>
      <c r="G118" s="59"/>
      <c r="H118" s="60"/>
      <c r="I118" s="60"/>
      <c r="K118" s="2"/>
    </row>
    <row r="119" spans="1:11" s="24" customFormat="1" ht="12.75" hidden="1" customHeight="1" x14ac:dyDescent="0.2">
      <c r="A119" s="15"/>
      <c r="B119" s="39"/>
      <c r="C119" s="58"/>
      <c r="D119" s="58"/>
      <c r="E119" s="58"/>
      <c r="F119" s="58"/>
      <c r="G119" s="59"/>
      <c r="H119" s="60"/>
      <c r="I119" s="60"/>
      <c r="K119" s="2"/>
    </row>
    <row r="120" spans="1:11" ht="12.75" hidden="1" customHeight="1" x14ac:dyDescent="0.2">
      <c r="A120" s="15"/>
      <c r="B120" s="39"/>
      <c r="C120" s="58"/>
      <c r="D120" s="58"/>
      <c r="E120" s="58"/>
      <c r="F120" s="58"/>
      <c r="G120" s="59"/>
      <c r="H120" s="60"/>
      <c r="I120" s="60"/>
    </row>
    <row r="121" spans="1:11" ht="12.75" hidden="1" customHeight="1" x14ac:dyDescent="0.2">
      <c r="A121" s="15"/>
      <c r="B121" s="39"/>
      <c r="C121" s="58"/>
      <c r="D121" s="58"/>
      <c r="E121" s="58"/>
      <c r="F121" s="58"/>
      <c r="G121" s="59"/>
      <c r="H121" s="60"/>
      <c r="I121" s="60"/>
    </row>
    <row r="122" spans="1:11" ht="12.75" hidden="1" customHeight="1" x14ac:dyDescent="0.2">
      <c r="A122" s="28"/>
      <c r="B122" s="20"/>
      <c r="C122" s="58"/>
      <c r="D122" s="58"/>
      <c r="E122" s="58"/>
      <c r="F122" s="58"/>
      <c r="G122" s="59"/>
      <c r="H122" s="60"/>
      <c r="I122" s="60"/>
    </row>
    <row r="123" spans="1:11" ht="12.75" hidden="1" customHeight="1" x14ac:dyDescent="0.2">
      <c r="A123" s="28"/>
      <c r="B123" s="26"/>
      <c r="C123" s="58"/>
      <c r="D123" s="58"/>
      <c r="E123" s="58"/>
      <c r="F123" s="58"/>
      <c r="G123" s="59"/>
      <c r="H123" s="60"/>
      <c r="I123" s="60"/>
    </row>
    <row r="124" spans="1:11" ht="12.75" hidden="1" customHeight="1" x14ac:dyDescent="0.2">
      <c r="A124" s="28"/>
      <c r="B124" s="20"/>
      <c r="C124" s="58"/>
      <c r="D124" s="58"/>
      <c r="E124" s="58"/>
      <c r="F124" s="58"/>
      <c r="G124" s="59"/>
      <c r="H124" s="60"/>
      <c r="I124" s="60"/>
    </row>
    <row r="125" spans="1:11" ht="12.75" hidden="1" customHeight="1" x14ac:dyDescent="0.2">
      <c r="A125" s="28"/>
      <c r="B125" s="20"/>
      <c r="C125" s="58"/>
      <c r="D125" s="58"/>
      <c r="E125" s="58"/>
      <c r="F125" s="58"/>
      <c r="G125" s="59"/>
      <c r="H125" s="60"/>
      <c r="I125" s="60"/>
    </row>
    <row r="126" spans="1:11" ht="12.75" hidden="1" customHeight="1" x14ac:dyDescent="0.2">
      <c r="A126" s="16"/>
      <c r="B126" s="20"/>
      <c r="C126" s="58"/>
      <c r="D126" s="58"/>
      <c r="E126" s="58"/>
      <c r="F126" s="58"/>
      <c r="G126" s="59"/>
      <c r="H126" s="60"/>
      <c r="I126" s="60"/>
    </row>
    <row r="127" spans="1:11" ht="12.75" hidden="1" customHeight="1" x14ac:dyDescent="0.2">
      <c r="A127" s="16"/>
      <c r="B127" s="20"/>
      <c r="C127" s="58"/>
      <c r="D127" s="58"/>
      <c r="E127" s="58"/>
      <c r="F127" s="58"/>
      <c r="G127" s="59"/>
      <c r="H127" s="60"/>
      <c r="I127" s="60"/>
    </row>
    <row r="128" spans="1:11" ht="12.75" hidden="1" customHeight="1" x14ac:dyDescent="0.2">
      <c r="A128" s="28"/>
      <c r="B128" s="20"/>
      <c r="C128" s="58"/>
      <c r="D128" s="58"/>
      <c r="E128" s="58"/>
      <c r="F128" s="58"/>
      <c r="G128" s="59"/>
      <c r="H128" s="60"/>
      <c r="I128" s="60"/>
    </row>
    <row r="129" spans="1:115" ht="12.75" hidden="1" customHeight="1" x14ac:dyDescent="0.2">
      <c r="A129" s="61"/>
      <c r="B129" s="20"/>
      <c r="C129" s="58"/>
      <c r="D129" s="58"/>
      <c r="E129" s="58"/>
      <c r="F129" s="58"/>
      <c r="G129" s="59"/>
      <c r="H129" s="60"/>
      <c r="I129" s="60"/>
    </row>
    <row r="130" spans="1:115" ht="12.75" hidden="1" customHeight="1" x14ac:dyDescent="0.2">
      <c r="A130" s="28"/>
      <c r="B130" s="26"/>
      <c r="C130" s="58"/>
      <c r="D130" s="58"/>
      <c r="E130" s="58"/>
      <c r="F130" s="58"/>
      <c r="G130" s="59"/>
      <c r="H130" s="60"/>
      <c r="I130" s="60"/>
    </row>
    <row r="131" spans="1:115" ht="12.75" hidden="1" customHeight="1" x14ac:dyDescent="0.2">
      <c r="A131" s="14"/>
      <c r="B131" s="27"/>
      <c r="C131" s="58"/>
      <c r="D131" s="58"/>
      <c r="E131" s="58"/>
      <c r="F131" s="58"/>
      <c r="G131" s="59"/>
      <c r="H131" s="60"/>
      <c r="I131" s="60"/>
    </row>
    <row r="132" spans="1:115" ht="12.75" hidden="1" customHeight="1" x14ac:dyDescent="0.2">
      <c r="A132" s="14"/>
      <c r="B132" s="27"/>
      <c r="C132" s="58"/>
      <c r="D132" s="58"/>
      <c r="E132" s="58"/>
      <c r="F132" s="58"/>
      <c r="G132" s="59"/>
      <c r="H132" s="60"/>
      <c r="I132" s="60"/>
    </row>
    <row r="133" spans="1:115" ht="12.75" hidden="1" customHeight="1" x14ac:dyDescent="0.2">
      <c r="A133" s="14"/>
      <c r="B133" s="27"/>
      <c r="C133" s="58"/>
      <c r="D133" s="58"/>
      <c r="E133" s="58"/>
      <c r="F133" s="58"/>
      <c r="G133" s="59"/>
      <c r="H133" s="60"/>
      <c r="I133" s="60"/>
    </row>
    <row r="134" spans="1:115" ht="12.75" hidden="1" customHeight="1" x14ac:dyDescent="0.2">
      <c r="A134" s="14"/>
      <c r="B134" s="27"/>
      <c r="C134" s="58"/>
      <c r="D134" s="58"/>
      <c r="E134" s="58"/>
      <c r="F134" s="58"/>
      <c r="G134" s="59"/>
      <c r="H134" s="60"/>
      <c r="I134" s="60"/>
    </row>
    <row r="135" spans="1:115" ht="12.75" hidden="1" customHeight="1" x14ac:dyDescent="0.2">
      <c r="A135" s="14"/>
      <c r="B135" s="27"/>
      <c r="C135" s="58"/>
      <c r="D135" s="58"/>
      <c r="E135" s="58"/>
      <c r="F135" s="58"/>
      <c r="G135" s="59"/>
      <c r="H135" s="60"/>
      <c r="I135" s="60"/>
    </row>
    <row r="136" spans="1:115" ht="13.5" hidden="1" customHeight="1" thickBot="1" x14ac:dyDescent="0.25">
      <c r="A136" s="14"/>
      <c r="B136" s="27"/>
      <c r="C136" s="58"/>
      <c r="D136" s="58"/>
      <c r="E136" s="58"/>
      <c r="F136" s="58"/>
      <c r="G136" s="59"/>
      <c r="H136" s="60"/>
      <c r="I136" s="60"/>
    </row>
    <row r="137" spans="1:115" ht="12.75" hidden="1" customHeight="1" x14ac:dyDescent="0.2">
      <c r="A137" s="14"/>
      <c r="B137" s="27"/>
      <c r="C137" s="58"/>
      <c r="D137" s="58"/>
      <c r="E137" s="58"/>
      <c r="F137" s="58"/>
      <c r="G137" s="59"/>
      <c r="H137" s="60"/>
      <c r="I137" s="60"/>
    </row>
    <row r="138" spans="1:115" ht="12.75" hidden="1" customHeight="1" x14ac:dyDescent="0.2">
      <c r="A138" s="14"/>
      <c r="B138" s="27"/>
      <c r="C138" s="58"/>
      <c r="D138" s="58"/>
      <c r="E138" s="58"/>
      <c r="F138" s="58"/>
      <c r="G138" s="59"/>
      <c r="H138" s="60"/>
      <c r="I138" s="60"/>
    </row>
    <row r="139" spans="1:115" ht="12.75" hidden="1" customHeight="1" x14ac:dyDescent="0.2">
      <c r="A139" s="28"/>
      <c r="B139" s="26"/>
      <c r="C139" s="58"/>
      <c r="D139" s="58"/>
      <c r="E139" s="58"/>
      <c r="F139" s="58"/>
      <c r="G139" s="59"/>
      <c r="H139" s="58"/>
      <c r="I139" s="58"/>
    </row>
    <row r="140" spans="1:115" s="67" customFormat="1" ht="13.5" hidden="1" customHeight="1" thickBot="1" x14ac:dyDescent="0.25">
      <c r="A140" s="62"/>
      <c r="B140" s="63"/>
      <c r="C140" s="64"/>
      <c r="D140" s="64"/>
      <c r="E140" s="64"/>
      <c r="F140" s="64"/>
      <c r="G140" s="65"/>
      <c r="H140" s="64"/>
      <c r="I140" s="64"/>
      <c r="J140" s="66"/>
      <c r="K140" s="2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</row>
    <row r="141" spans="1:115" ht="12.75" hidden="1" customHeight="1" x14ac:dyDescent="0.2">
      <c r="A141" s="68"/>
      <c r="B141" s="69"/>
      <c r="C141" s="70"/>
      <c r="D141" s="71"/>
      <c r="E141" s="71"/>
      <c r="F141" s="71"/>
      <c r="G141" s="72"/>
      <c r="H141" s="73"/>
      <c r="I141" s="74"/>
    </row>
    <row r="142" spans="1:115" ht="13.5" hidden="1" customHeight="1" thickBot="1" x14ac:dyDescent="0.25">
      <c r="A142" s="75"/>
      <c r="B142" s="76"/>
      <c r="C142" s="77"/>
      <c r="D142" s="55"/>
      <c r="E142" s="55"/>
      <c r="F142" s="55"/>
      <c r="G142" s="72"/>
      <c r="H142" s="73"/>
      <c r="I142" s="78"/>
    </row>
    <row r="143" spans="1:115" ht="12.75" hidden="1" customHeight="1" x14ac:dyDescent="0.2">
      <c r="A143" s="79"/>
      <c r="B143" s="80"/>
      <c r="C143" s="70"/>
      <c r="D143" s="71"/>
      <c r="E143" s="71"/>
      <c r="F143" s="71"/>
      <c r="G143" s="72"/>
      <c r="H143" s="73"/>
      <c r="I143" s="74"/>
    </row>
    <row r="144" spans="1:115" ht="12.75" hidden="1" customHeight="1" x14ac:dyDescent="0.2">
      <c r="A144" s="81"/>
      <c r="B144" s="27"/>
      <c r="C144" s="58"/>
      <c r="D144" s="82"/>
      <c r="E144" s="82"/>
      <c r="F144" s="82"/>
      <c r="G144" s="83"/>
      <c r="H144" s="84"/>
      <c r="I144" s="85"/>
    </row>
    <row r="145" spans="1:12" ht="12.75" hidden="1" customHeight="1" x14ac:dyDescent="0.2">
      <c r="A145" s="81"/>
      <c r="B145" s="27"/>
      <c r="C145" s="58"/>
      <c r="D145" s="82"/>
      <c r="E145" s="82"/>
      <c r="F145" s="82"/>
      <c r="G145" s="83"/>
      <c r="H145" s="84"/>
      <c r="I145" s="85"/>
    </row>
    <row r="146" spans="1:12" ht="12.75" hidden="1" customHeight="1" x14ac:dyDescent="0.2">
      <c r="A146" s="81"/>
      <c r="B146" s="27"/>
      <c r="C146" s="58"/>
      <c r="D146" s="82"/>
      <c r="E146" s="82"/>
      <c r="F146" s="82"/>
      <c r="G146" s="83"/>
      <c r="H146" s="84"/>
      <c r="I146" s="85"/>
    </row>
    <row r="147" spans="1:12" ht="12.75" hidden="1" customHeight="1" x14ac:dyDescent="0.2">
      <c r="A147" s="81"/>
      <c r="B147" s="27"/>
      <c r="C147" s="58"/>
      <c r="D147" s="82"/>
      <c r="E147" s="82"/>
      <c r="F147" s="82"/>
      <c r="G147" s="83"/>
      <c r="H147" s="84"/>
      <c r="I147" s="85"/>
    </row>
    <row r="148" spans="1:12" ht="12.75" hidden="1" customHeight="1" x14ac:dyDescent="0.2">
      <c r="A148" s="81"/>
      <c r="B148" s="27"/>
      <c r="C148" s="58"/>
      <c r="D148" s="82"/>
      <c r="E148" s="82"/>
      <c r="F148" s="82"/>
      <c r="G148" s="83"/>
      <c r="H148" s="84"/>
      <c r="I148" s="85"/>
    </row>
    <row r="149" spans="1:12" ht="12.75" hidden="1" customHeight="1" x14ac:dyDescent="0.2">
      <c r="A149" s="81"/>
      <c r="B149" s="27"/>
      <c r="C149" s="58"/>
      <c r="D149" s="82"/>
      <c r="E149" s="82"/>
      <c r="F149" s="82"/>
      <c r="G149" s="83"/>
      <c r="H149" s="84"/>
      <c r="I149" s="85"/>
    </row>
    <row r="150" spans="1:12" ht="12.75" hidden="1" customHeight="1" x14ac:dyDescent="0.2">
      <c r="A150" s="81"/>
      <c r="B150" s="27"/>
      <c r="C150" s="58"/>
      <c r="D150" s="82"/>
      <c r="E150" s="82"/>
      <c r="F150" s="82"/>
      <c r="G150" s="83"/>
      <c r="H150" s="84"/>
      <c r="I150" s="85"/>
    </row>
    <row r="151" spans="1:12" ht="12.75" hidden="1" customHeight="1" x14ac:dyDescent="0.2">
      <c r="A151" s="81"/>
      <c r="B151" s="27"/>
      <c r="C151" s="58"/>
      <c r="D151" s="82"/>
      <c r="E151" s="82"/>
      <c r="F151" s="82"/>
      <c r="G151" s="83"/>
      <c r="H151" s="84"/>
      <c r="I151" s="85"/>
    </row>
    <row r="152" spans="1:12" ht="13.5" hidden="1" customHeight="1" thickBot="1" x14ac:dyDescent="0.25">
      <c r="A152" s="81"/>
      <c r="B152" s="27"/>
      <c r="C152" s="58"/>
      <c r="D152" s="82"/>
      <c r="E152" s="82"/>
      <c r="F152" s="82"/>
      <c r="G152" s="83"/>
      <c r="H152" s="84"/>
      <c r="I152" s="85"/>
    </row>
    <row r="153" spans="1:12" ht="12.75" hidden="1" customHeight="1" x14ac:dyDescent="0.2">
      <c r="A153" s="81"/>
      <c r="B153" s="27"/>
      <c r="C153" s="58"/>
      <c r="D153" s="82"/>
      <c r="E153" s="82"/>
      <c r="F153" s="82"/>
      <c r="G153" s="83"/>
      <c r="H153" s="84"/>
      <c r="I153" s="85"/>
    </row>
    <row r="154" spans="1:12" ht="12.75" hidden="1" customHeight="1" x14ac:dyDescent="0.2">
      <c r="A154" s="81"/>
      <c r="B154" s="27"/>
      <c r="C154" s="58"/>
      <c r="D154" s="82"/>
      <c r="E154" s="82"/>
      <c r="F154" s="82"/>
      <c r="G154" s="83"/>
      <c r="H154" s="84"/>
      <c r="I154" s="85"/>
    </row>
    <row r="155" spans="1:12" ht="12.75" hidden="1" customHeight="1" x14ac:dyDescent="0.2">
      <c r="A155" s="81"/>
      <c r="B155" s="27"/>
      <c r="C155" s="58"/>
      <c r="D155" s="82"/>
      <c r="E155" s="82"/>
      <c r="F155" s="82"/>
      <c r="G155" s="83"/>
      <c r="H155" s="84"/>
      <c r="I155" s="85"/>
    </row>
    <row r="156" spans="1:12" ht="15.75" hidden="1" customHeight="1" x14ac:dyDescent="0.2">
      <c r="A156" s="81"/>
      <c r="B156" s="27"/>
      <c r="C156" s="58"/>
      <c r="D156" s="82"/>
      <c r="E156" s="82"/>
      <c r="F156" s="82"/>
      <c r="G156" s="83"/>
      <c r="H156" s="84"/>
      <c r="I156" s="85"/>
    </row>
    <row r="157" spans="1:12" hidden="1" x14ac:dyDescent="0.2">
      <c r="A157" s="81"/>
      <c r="B157" s="27"/>
      <c r="C157" s="58"/>
      <c r="D157" s="82"/>
      <c r="E157" s="82"/>
      <c r="F157" s="82"/>
      <c r="G157" s="83"/>
      <c r="H157" s="84"/>
      <c r="I157" s="85"/>
    </row>
    <row r="158" spans="1:12" ht="13.5" hidden="1" thickBot="1" x14ac:dyDescent="0.25">
      <c r="A158" s="86"/>
      <c r="B158" s="87"/>
      <c r="C158" s="77"/>
      <c r="D158" s="88"/>
      <c r="E158" s="88"/>
      <c r="F158" s="88"/>
      <c r="G158" s="89"/>
      <c r="H158" s="90"/>
      <c r="I158" s="78"/>
    </row>
    <row r="159" spans="1:12" hidden="1" x14ac:dyDescent="0.2">
      <c r="A159" s="11"/>
      <c r="B159" s="11"/>
      <c r="C159" s="11"/>
      <c r="D159" s="11"/>
      <c r="E159" s="11"/>
      <c r="F159" s="11"/>
      <c r="G159" s="11"/>
      <c r="H159" s="11"/>
      <c r="I159" s="11"/>
    </row>
    <row r="160" spans="1:12" x14ac:dyDescent="0.2">
      <c r="A160" s="91" t="s">
        <v>117</v>
      </c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1:13" x14ac:dyDescent="0.2">
      <c r="A161" s="92" t="s">
        <v>118</v>
      </c>
      <c r="B161" s="93" t="s">
        <v>119</v>
      </c>
      <c r="C161" s="94" t="s">
        <v>38</v>
      </c>
      <c r="D161" s="94"/>
      <c r="E161" s="94"/>
      <c r="F161" s="94"/>
      <c r="G161" s="95"/>
      <c r="H161" s="95"/>
      <c r="I161" s="95"/>
    </row>
    <row r="162" spans="1:13" x14ac:dyDescent="0.2">
      <c r="A162" s="92"/>
      <c r="B162" s="93"/>
      <c r="C162" s="94" t="s">
        <v>15</v>
      </c>
      <c r="D162" s="94"/>
      <c r="E162" s="94"/>
      <c r="F162" s="94"/>
      <c r="G162" s="95"/>
      <c r="H162" s="95"/>
      <c r="I162" s="95"/>
      <c r="M162" s="96"/>
    </row>
    <row r="163" spans="1:13" x14ac:dyDescent="0.2">
      <c r="A163" s="92" t="s">
        <v>120</v>
      </c>
      <c r="B163" s="93" t="s">
        <v>121</v>
      </c>
      <c r="C163" s="94" t="s">
        <v>38</v>
      </c>
      <c r="D163" s="94"/>
      <c r="E163" s="94"/>
      <c r="F163" s="94"/>
      <c r="G163" s="95"/>
      <c r="H163" s="95"/>
      <c r="I163" s="95"/>
    </row>
    <row r="164" spans="1:13" x14ac:dyDescent="0.2">
      <c r="A164" s="92"/>
      <c r="B164" s="93"/>
      <c r="C164" s="94" t="s">
        <v>15</v>
      </c>
      <c r="D164" s="94"/>
      <c r="E164" s="94"/>
      <c r="F164" s="94"/>
      <c r="G164" s="95"/>
      <c r="H164" s="95"/>
      <c r="I164" s="95"/>
    </row>
    <row r="165" spans="1:13" x14ac:dyDescent="0.2">
      <c r="A165" s="92" t="s">
        <v>41</v>
      </c>
      <c r="B165" s="93" t="s">
        <v>122</v>
      </c>
      <c r="C165" s="94" t="s">
        <v>38</v>
      </c>
      <c r="D165" s="94"/>
      <c r="E165" s="94"/>
      <c r="F165" s="94"/>
      <c r="G165" s="95"/>
      <c r="H165" s="95"/>
      <c r="I165" s="95"/>
    </row>
    <row r="166" spans="1:13" x14ac:dyDescent="0.2">
      <c r="A166" s="92"/>
      <c r="B166" s="93"/>
      <c r="C166" s="94" t="s">
        <v>15</v>
      </c>
      <c r="D166" s="94"/>
      <c r="E166" s="94"/>
      <c r="F166" s="94"/>
      <c r="G166" s="95"/>
      <c r="H166" s="95"/>
      <c r="I166" s="95"/>
    </row>
    <row r="167" spans="1:13" x14ac:dyDescent="0.2">
      <c r="A167" s="92" t="s">
        <v>52</v>
      </c>
      <c r="B167" s="93" t="s">
        <v>123</v>
      </c>
      <c r="C167" s="94" t="s">
        <v>18</v>
      </c>
      <c r="D167" s="94"/>
      <c r="E167" s="94"/>
      <c r="F167" s="94"/>
      <c r="G167" s="95"/>
      <c r="H167" s="95"/>
      <c r="I167" s="95"/>
    </row>
    <row r="168" spans="1:13" x14ac:dyDescent="0.2">
      <c r="A168" s="92"/>
      <c r="B168" s="93"/>
      <c r="C168" s="94" t="s">
        <v>15</v>
      </c>
      <c r="D168" s="94"/>
      <c r="E168" s="94"/>
      <c r="F168" s="94"/>
      <c r="G168" s="95"/>
      <c r="H168" s="95"/>
      <c r="I168" s="95"/>
    </row>
    <row r="169" spans="1:13" x14ac:dyDescent="0.2">
      <c r="A169" s="92" t="s">
        <v>55</v>
      </c>
      <c r="B169" s="93" t="s">
        <v>124</v>
      </c>
      <c r="C169" s="94" t="s">
        <v>38</v>
      </c>
      <c r="D169" s="94"/>
      <c r="E169" s="94"/>
      <c r="F169" s="94"/>
      <c r="G169" s="95"/>
      <c r="H169" s="95"/>
      <c r="I169" s="95"/>
    </row>
    <row r="170" spans="1:13" x14ac:dyDescent="0.2">
      <c r="A170" s="92"/>
      <c r="B170" s="93"/>
      <c r="C170" s="94" t="s">
        <v>15</v>
      </c>
      <c r="D170" s="94"/>
      <c r="E170" s="94"/>
      <c r="F170" s="94"/>
      <c r="G170" s="95"/>
      <c r="H170" s="95"/>
      <c r="I170" s="95"/>
    </row>
    <row r="171" spans="1:13" x14ac:dyDescent="0.2">
      <c r="A171" s="92" t="s">
        <v>57</v>
      </c>
      <c r="B171" s="93" t="s">
        <v>125</v>
      </c>
      <c r="C171" s="94" t="s">
        <v>49</v>
      </c>
      <c r="D171" s="94"/>
      <c r="E171" s="94"/>
      <c r="F171" s="94"/>
      <c r="G171" s="95"/>
      <c r="H171" s="95"/>
      <c r="I171" s="95"/>
    </row>
    <row r="172" spans="1:13" x14ac:dyDescent="0.2">
      <c r="A172" s="92"/>
      <c r="B172" s="93"/>
      <c r="C172" s="94" t="s">
        <v>126</v>
      </c>
      <c r="D172" s="94"/>
      <c r="E172" s="94"/>
      <c r="F172" s="94"/>
      <c r="G172" s="95"/>
      <c r="H172" s="95"/>
      <c r="I172" s="95"/>
    </row>
    <row r="173" spans="1:13" x14ac:dyDescent="0.2">
      <c r="A173" s="97">
        <v>7</v>
      </c>
      <c r="B173" s="93" t="s">
        <v>127</v>
      </c>
      <c r="C173" s="94" t="s">
        <v>128</v>
      </c>
      <c r="D173" s="94"/>
      <c r="E173" s="94"/>
      <c r="F173" s="94"/>
      <c r="G173" s="95"/>
      <c r="H173" s="95"/>
      <c r="I173" s="95"/>
    </row>
    <row r="174" spans="1:13" x14ac:dyDescent="0.2">
      <c r="A174" s="97"/>
      <c r="B174" s="93"/>
      <c r="C174" s="94" t="s">
        <v>15</v>
      </c>
      <c r="D174" s="94"/>
      <c r="E174" s="94"/>
      <c r="F174" s="94"/>
      <c r="G174" s="95"/>
      <c r="H174" s="95"/>
      <c r="I174" s="95"/>
    </row>
    <row r="175" spans="1:13" s="24" customFormat="1" x14ac:dyDescent="0.2">
      <c r="A175" s="97">
        <v>8</v>
      </c>
      <c r="B175" s="93" t="s">
        <v>129</v>
      </c>
      <c r="C175" s="94" t="s">
        <v>38</v>
      </c>
      <c r="D175" s="94"/>
      <c r="E175" s="94"/>
      <c r="F175" s="94"/>
      <c r="G175" s="95"/>
      <c r="H175" s="95"/>
      <c r="I175" s="95"/>
      <c r="J175" s="2"/>
      <c r="K175" s="2"/>
      <c r="L175" s="2"/>
    </row>
    <row r="176" spans="1:13" s="24" customFormat="1" x14ac:dyDescent="0.2">
      <c r="A176" s="97"/>
      <c r="B176" s="93"/>
      <c r="C176" s="94" t="s">
        <v>15</v>
      </c>
      <c r="D176" s="94"/>
      <c r="E176" s="94"/>
      <c r="F176" s="94"/>
      <c r="G176" s="95"/>
      <c r="H176" s="95"/>
      <c r="I176" s="95"/>
      <c r="J176" s="2"/>
      <c r="K176" s="2"/>
      <c r="L176" s="2"/>
    </row>
    <row r="177" spans="1:9" x14ac:dyDescent="0.2">
      <c r="A177" s="97">
        <v>9</v>
      </c>
      <c r="B177" s="93" t="s">
        <v>130</v>
      </c>
      <c r="C177" s="94" t="s">
        <v>131</v>
      </c>
      <c r="D177" s="94"/>
      <c r="E177" s="94"/>
      <c r="F177" s="94"/>
      <c r="G177" s="95"/>
      <c r="H177" s="95"/>
      <c r="I177" s="95"/>
    </row>
    <row r="178" spans="1:9" x14ac:dyDescent="0.2">
      <c r="A178" s="97"/>
      <c r="B178" s="93"/>
      <c r="C178" s="94" t="s">
        <v>15</v>
      </c>
      <c r="D178" s="94"/>
      <c r="E178" s="94"/>
      <c r="F178" s="94"/>
      <c r="G178" s="95"/>
      <c r="H178" s="95"/>
      <c r="I178" s="95"/>
    </row>
    <row r="179" spans="1:9" x14ac:dyDescent="0.2">
      <c r="A179" s="98" t="s">
        <v>65</v>
      </c>
      <c r="B179" s="99" t="s">
        <v>132</v>
      </c>
      <c r="C179" s="94" t="s">
        <v>15</v>
      </c>
      <c r="D179" s="94"/>
      <c r="E179" s="94"/>
      <c r="F179" s="94"/>
      <c r="G179" s="95">
        <f>I179</f>
        <v>461.96399999999994</v>
      </c>
      <c r="H179" s="95"/>
      <c r="I179" s="95">
        <f>'[1]4 кв.'!I180+'[1]9 мес.'!I121</f>
        <v>461.96399999999994</v>
      </c>
    </row>
    <row r="180" spans="1:9" x14ac:dyDescent="0.2">
      <c r="A180" s="98" t="s">
        <v>133</v>
      </c>
      <c r="B180" s="99" t="s">
        <v>134</v>
      </c>
      <c r="C180" s="94" t="s">
        <v>15</v>
      </c>
      <c r="D180" s="94"/>
      <c r="E180" s="94"/>
      <c r="F180" s="94"/>
      <c r="G180" s="95">
        <f t="shared" ref="G180:G186" si="6">I180</f>
        <v>0</v>
      </c>
      <c r="H180" s="95"/>
      <c r="I180" s="95">
        <f>'[1]4 кв.'!I181+'[1]9 мес.'!I122</f>
        <v>0</v>
      </c>
    </row>
    <row r="181" spans="1:9" x14ac:dyDescent="0.2">
      <c r="A181" s="98" t="s">
        <v>67</v>
      </c>
      <c r="B181" s="99" t="s">
        <v>135</v>
      </c>
      <c r="C181" s="94" t="s">
        <v>15</v>
      </c>
      <c r="D181" s="94"/>
      <c r="E181" s="94"/>
      <c r="F181" s="94"/>
      <c r="G181" s="95">
        <f t="shared" si="6"/>
        <v>72.66</v>
      </c>
      <c r="H181" s="95"/>
      <c r="I181" s="95">
        <f>'[1]4 кв.'!I182+'[1]9 мес.'!I123</f>
        <v>72.66</v>
      </c>
    </row>
    <row r="182" spans="1:9" x14ac:dyDescent="0.2">
      <c r="A182" s="98" t="s">
        <v>69</v>
      </c>
      <c r="B182" s="99" t="s">
        <v>136</v>
      </c>
      <c r="C182" s="94" t="s">
        <v>15</v>
      </c>
      <c r="D182" s="94"/>
      <c r="E182" s="94"/>
      <c r="F182" s="94"/>
      <c r="G182" s="95">
        <f t="shared" si="6"/>
        <v>0</v>
      </c>
      <c r="H182" s="95"/>
      <c r="I182" s="95">
        <f>'[1]4 кв.'!I183+'[1]9 мес.'!I124</f>
        <v>0</v>
      </c>
    </row>
    <row r="183" spans="1:9" x14ac:dyDescent="0.2">
      <c r="A183" s="100">
        <v>13</v>
      </c>
      <c r="B183" s="99" t="s">
        <v>137</v>
      </c>
      <c r="C183" s="94" t="s">
        <v>15</v>
      </c>
      <c r="D183" s="94"/>
      <c r="E183" s="94"/>
      <c r="F183" s="94"/>
      <c r="G183" s="95">
        <f t="shared" si="6"/>
        <v>0</v>
      </c>
      <c r="H183" s="95"/>
      <c r="I183" s="95">
        <f>'[1]4 кв.'!I184+'[1]9 мес.'!I125</f>
        <v>0</v>
      </c>
    </row>
    <row r="184" spans="1:9" x14ac:dyDescent="0.2">
      <c r="A184" s="100">
        <v>14</v>
      </c>
      <c r="B184" s="99" t="s">
        <v>138</v>
      </c>
      <c r="C184" s="94"/>
      <c r="D184" s="94"/>
      <c r="E184" s="94"/>
      <c r="F184" s="94"/>
      <c r="G184" s="95">
        <f t="shared" si="6"/>
        <v>0</v>
      </c>
      <c r="H184" s="95"/>
      <c r="I184" s="95">
        <f>'[1]4 кв.'!I185+'[1]9 мес.'!I126</f>
        <v>0</v>
      </c>
    </row>
    <row r="185" spans="1:9" x14ac:dyDescent="0.2">
      <c r="A185" s="98" t="s">
        <v>75</v>
      </c>
      <c r="B185" s="99" t="s">
        <v>139</v>
      </c>
      <c r="C185" s="94" t="s">
        <v>15</v>
      </c>
      <c r="D185" s="94"/>
      <c r="E185" s="94"/>
      <c r="F185" s="94"/>
      <c r="G185" s="95">
        <f t="shared" si="6"/>
        <v>0</v>
      </c>
      <c r="H185" s="95"/>
      <c r="I185" s="95">
        <f>'[1]4 кв.'!I186+'[1]9 мес.'!I127</f>
        <v>0</v>
      </c>
    </row>
    <row r="186" spans="1:9" x14ac:dyDescent="0.2">
      <c r="A186" s="101">
        <v>16</v>
      </c>
      <c r="B186" s="99" t="s">
        <v>140</v>
      </c>
      <c r="C186" s="94" t="s">
        <v>15</v>
      </c>
      <c r="D186" s="94"/>
      <c r="E186" s="94"/>
      <c r="F186" s="94"/>
      <c r="G186" s="95">
        <f t="shared" si="6"/>
        <v>13709.657999999999</v>
      </c>
      <c r="H186" s="95"/>
      <c r="I186" s="95">
        <f>'[1]4 кв.'!I187+'[1]9 мес.'!I128</f>
        <v>13709.657999999999</v>
      </c>
    </row>
    <row r="187" spans="1:9" x14ac:dyDescent="0.2">
      <c r="A187" s="98" t="s">
        <v>141</v>
      </c>
      <c r="B187" s="99" t="s">
        <v>142</v>
      </c>
      <c r="C187" s="94" t="s">
        <v>126</v>
      </c>
      <c r="D187" s="94"/>
      <c r="E187" s="94"/>
      <c r="F187" s="94"/>
      <c r="G187" s="95"/>
      <c r="H187" s="95"/>
      <c r="I187" s="95"/>
    </row>
    <row r="188" spans="1:9" x14ac:dyDescent="0.2">
      <c r="A188" s="92" t="s">
        <v>143</v>
      </c>
      <c r="B188" s="93" t="s">
        <v>144</v>
      </c>
      <c r="C188" s="94" t="s">
        <v>38</v>
      </c>
      <c r="D188" s="94"/>
      <c r="E188" s="94"/>
      <c r="F188" s="94"/>
      <c r="G188" s="95"/>
      <c r="H188" s="95"/>
      <c r="I188" s="95"/>
    </row>
    <row r="189" spans="1:9" x14ac:dyDescent="0.2">
      <c r="A189" s="92"/>
      <c r="B189" s="93"/>
      <c r="C189" s="94" t="s">
        <v>15</v>
      </c>
      <c r="D189" s="94"/>
      <c r="E189" s="94"/>
      <c r="F189" s="94"/>
      <c r="G189" s="95"/>
      <c r="H189" s="95"/>
      <c r="I189" s="95"/>
    </row>
    <row r="190" spans="1:9" x14ac:dyDescent="0.2">
      <c r="A190" s="92" t="s">
        <v>145</v>
      </c>
      <c r="B190" s="93" t="s">
        <v>146</v>
      </c>
      <c r="C190" s="94" t="s">
        <v>38</v>
      </c>
      <c r="D190" s="94"/>
      <c r="E190" s="94"/>
      <c r="F190" s="94"/>
      <c r="G190" s="95"/>
      <c r="H190" s="95"/>
      <c r="I190" s="95"/>
    </row>
    <row r="191" spans="1:9" x14ac:dyDescent="0.2">
      <c r="A191" s="92"/>
      <c r="B191" s="93"/>
      <c r="C191" s="94" t="s">
        <v>147</v>
      </c>
      <c r="D191" s="94"/>
      <c r="E191" s="94"/>
      <c r="F191" s="94"/>
      <c r="G191" s="95"/>
      <c r="H191" s="95"/>
      <c r="I191" s="95"/>
    </row>
    <row r="192" spans="1:9" x14ac:dyDescent="0.2">
      <c r="A192" s="92" t="s">
        <v>148</v>
      </c>
      <c r="B192" s="93" t="s">
        <v>149</v>
      </c>
      <c r="C192" s="94" t="s">
        <v>38</v>
      </c>
      <c r="D192" s="94"/>
      <c r="E192" s="94"/>
      <c r="F192" s="94"/>
      <c r="G192" s="95"/>
      <c r="H192" s="95"/>
      <c r="I192" s="95"/>
    </row>
    <row r="193" spans="1:118" x14ac:dyDescent="0.2">
      <c r="A193" s="92"/>
      <c r="B193" s="93"/>
      <c r="C193" s="94" t="s">
        <v>15</v>
      </c>
      <c r="D193" s="94"/>
      <c r="E193" s="94"/>
      <c r="F193" s="94"/>
      <c r="G193" s="95"/>
      <c r="H193" s="95"/>
      <c r="I193" s="95"/>
    </row>
    <row r="194" spans="1:118" x14ac:dyDescent="0.2">
      <c r="A194" s="92" t="s">
        <v>150</v>
      </c>
      <c r="B194" s="93" t="s">
        <v>151</v>
      </c>
      <c r="C194" s="94" t="s">
        <v>38</v>
      </c>
      <c r="D194" s="94"/>
      <c r="E194" s="94"/>
      <c r="F194" s="94"/>
      <c r="G194" s="95"/>
      <c r="H194" s="95"/>
      <c r="I194" s="95"/>
    </row>
    <row r="195" spans="1:118" x14ac:dyDescent="0.2">
      <c r="A195" s="92"/>
      <c r="B195" s="93"/>
      <c r="C195" s="94" t="s">
        <v>15</v>
      </c>
      <c r="D195" s="94"/>
      <c r="E195" s="94"/>
      <c r="F195" s="94"/>
      <c r="G195" s="95"/>
      <c r="H195" s="95"/>
      <c r="I195" s="95"/>
    </row>
    <row r="196" spans="1:118" x14ac:dyDescent="0.2">
      <c r="A196" s="98" t="s">
        <v>80</v>
      </c>
      <c r="B196" s="99" t="s">
        <v>152</v>
      </c>
      <c r="C196" s="94" t="s">
        <v>15</v>
      </c>
      <c r="D196" s="94"/>
      <c r="E196" s="94"/>
      <c r="F196" s="94"/>
      <c r="G196" s="95">
        <f>'[1]4 кв.'!G197+'[1]9 мес.'!G138</f>
        <v>1842.5319999999999</v>
      </c>
      <c r="H196" s="95">
        <f>'[1]4 кв.'!H197+'[1]9 мес.'!H138</f>
        <v>1842.5319999999999</v>
      </c>
      <c r="I196" s="95"/>
      <c r="J196" s="66"/>
      <c r="K196" s="66"/>
      <c r="L196" s="66"/>
    </row>
    <row r="197" spans="1:118" s="67" customFormat="1" ht="13.5" thickBot="1" x14ac:dyDescent="0.25">
      <c r="A197" s="102" t="s">
        <v>153</v>
      </c>
      <c r="B197" s="103" t="s">
        <v>154</v>
      </c>
      <c r="C197" s="104" t="s">
        <v>15</v>
      </c>
      <c r="D197" s="104"/>
      <c r="E197" s="104"/>
      <c r="F197" s="104"/>
      <c r="G197" s="95">
        <f>'[1]4 кв.'!G198+'[1]9 мес.'!G139</f>
        <v>1842.5319999999999</v>
      </c>
      <c r="H197" s="95">
        <f>'[1]4 кв.'!H198+'[1]9 мес.'!H139</f>
        <v>1842.5319999999999</v>
      </c>
      <c r="I197" s="95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</row>
    <row r="198" spans="1:118" x14ac:dyDescent="0.2">
      <c r="A198" s="98" t="s">
        <v>83</v>
      </c>
      <c r="B198" s="99" t="s">
        <v>155</v>
      </c>
      <c r="C198" s="94" t="s">
        <v>38</v>
      </c>
      <c r="D198" s="94"/>
      <c r="E198" s="94"/>
      <c r="F198" s="94"/>
      <c r="G198" s="95">
        <f>H198+I198</f>
        <v>4324</v>
      </c>
      <c r="H198" s="95">
        <f>H206+H208+H210+H212</f>
        <v>4324</v>
      </c>
      <c r="I198" s="95"/>
    </row>
    <row r="199" spans="1:118" x14ac:dyDescent="0.2">
      <c r="A199" s="98"/>
      <c r="B199" s="99" t="s">
        <v>156</v>
      </c>
      <c r="C199" s="94" t="s">
        <v>15</v>
      </c>
      <c r="D199" s="94"/>
      <c r="E199" s="94"/>
      <c r="F199" s="94"/>
      <c r="G199" s="95">
        <f>H199+I199</f>
        <v>288.69000000000005</v>
      </c>
      <c r="H199" s="95">
        <f>H207+H209+H211+H213</f>
        <v>288.69000000000005</v>
      </c>
      <c r="I199" s="95"/>
    </row>
    <row r="200" spans="1:118" x14ac:dyDescent="0.2">
      <c r="A200" s="92" t="s">
        <v>157</v>
      </c>
      <c r="B200" s="93" t="s">
        <v>158</v>
      </c>
      <c r="C200" s="94" t="s">
        <v>38</v>
      </c>
      <c r="D200" s="94"/>
      <c r="E200" s="94"/>
      <c r="F200" s="94"/>
      <c r="G200" s="95"/>
      <c r="H200" s="95"/>
      <c r="I200" s="95"/>
    </row>
    <row r="201" spans="1:118" x14ac:dyDescent="0.2">
      <c r="A201" s="92"/>
      <c r="B201" s="93"/>
      <c r="C201" s="94" t="s">
        <v>15</v>
      </c>
      <c r="D201" s="94"/>
      <c r="E201" s="94"/>
      <c r="F201" s="94"/>
      <c r="G201" s="95"/>
      <c r="H201" s="95"/>
      <c r="I201" s="95"/>
    </row>
    <row r="202" spans="1:118" x14ac:dyDescent="0.2">
      <c r="A202" s="92" t="s">
        <v>159</v>
      </c>
      <c r="B202" s="93" t="s">
        <v>160</v>
      </c>
      <c r="C202" s="94" t="s">
        <v>38</v>
      </c>
      <c r="D202" s="94"/>
      <c r="E202" s="94"/>
      <c r="F202" s="94"/>
      <c r="G202" s="95"/>
      <c r="H202" s="95"/>
      <c r="I202" s="95"/>
    </row>
    <row r="203" spans="1:118" x14ac:dyDescent="0.2">
      <c r="A203" s="92"/>
      <c r="B203" s="93"/>
      <c r="C203" s="94" t="s">
        <v>15</v>
      </c>
      <c r="D203" s="94"/>
      <c r="E203" s="94"/>
      <c r="F203" s="94"/>
      <c r="G203" s="95"/>
      <c r="H203" s="95"/>
      <c r="I203" s="95"/>
    </row>
    <row r="204" spans="1:118" x14ac:dyDescent="0.2">
      <c r="A204" s="92" t="s">
        <v>161</v>
      </c>
      <c r="B204" s="93" t="s">
        <v>162</v>
      </c>
      <c r="C204" s="94" t="s">
        <v>38</v>
      </c>
      <c r="D204" s="94"/>
      <c r="E204" s="94"/>
      <c r="F204" s="94"/>
      <c r="G204" s="95"/>
      <c r="H204" s="95"/>
      <c r="I204" s="95"/>
    </row>
    <row r="205" spans="1:118" x14ac:dyDescent="0.2">
      <c r="A205" s="92"/>
      <c r="B205" s="93"/>
      <c r="C205" s="94" t="s">
        <v>15</v>
      </c>
      <c r="D205" s="94"/>
      <c r="E205" s="94"/>
      <c r="F205" s="94"/>
      <c r="G205" s="95"/>
      <c r="H205" s="95"/>
      <c r="I205" s="95"/>
    </row>
    <row r="206" spans="1:118" x14ac:dyDescent="0.2">
      <c r="A206" s="92" t="s">
        <v>163</v>
      </c>
      <c r="B206" s="93" t="s">
        <v>164</v>
      </c>
      <c r="C206" s="94" t="s">
        <v>38</v>
      </c>
      <c r="D206" s="94"/>
      <c r="E206" s="94"/>
      <c r="F206" s="94"/>
      <c r="G206" s="95">
        <f>H206+I206</f>
        <v>884</v>
      </c>
      <c r="H206" s="95">
        <f>'[1]4 кв.'!H207+'[1]9 мес.'!H148</f>
        <v>884</v>
      </c>
      <c r="I206" s="95"/>
    </row>
    <row r="207" spans="1:118" x14ac:dyDescent="0.2">
      <c r="A207" s="92"/>
      <c r="B207" s="93"/>
      <c r="C207" s="94" t="s">
        <v>15</v>
      </c>
      <c r="D207" s="94"/>
      <c r="E207" s="94"/>
      <c r="F207" s="94"/>
      <c r="G207" s="95">
        <f t="shared" ref="G207:G213" si="7">H207+I207</f>
        <v>58.339999999999996</v>
      </c>
      <c r="H207" s="95">
        <f>'[1]4 кв.'!H208+'[1]9 мес.'!H149</f>
        <v>58.339999999999996</v>
      </c>
      <c r="I207" s="95"/>
    </row>
    <row r="208" spans="1:118" x14ac:dyDescent="0.2">
      <c r="A208" s="92" t="s">
        <v>165</v>
      </c>
      <c r="B208" s="93" t="s">
        <v>166</v>
      </c>
      <c r="C208" s="94" t="s">
        <v>38</v>
      </c>
      <c r="D208" s="94"/>
      <c r="E208" s="94"/>
      <c r="F208" s="94"/>
      <c r="G208" s="95">
        <f t="shared" si="7"/>
        <v>2710</v>
      </c>
      <c r="H208" s="95">
        <f>'[1]4 кв.'!H209+'[1]9 мес.'!H150</f>
        <v>2710</v>
      </c>
      <c r="I208" s="95"/>
    </row>
    <row r="209" spans="1:12" x14ac:dyDescent="0.2">
      <c r="A209" s="92"/>
      <c r="B209" s="93"/>
      <c r="C209" s="94" t="s">
        <v>15</v>
      </c>
      <c r="D209" s="94"/>
      <c r="E209" s="94"/>
      <c r="F209" s="94"/>
      <c r="G209" s="95">
        <f t="shared" si="7"/>
        <v>182.55</v>
      </c>
      <c r="H209" s="95">
        <f>'[1]4 кв.'!H210+'[1]9 мес.'!H151</f>
        <v>182.55</v>
      </c>
      <c r="I209" s="95"/>
    </row>
    <row r="210" spans="1:12" x14ac:dyDescent="0.2">
      <c r="A210" s="92" t="s">
        <v>167</v>
      </c>
      <c r="B210" s="93" t="s">
        <v>168</v>
      </c>
      <c r="C210" s="94" t="s">
        <v>38</v>
      </c>
      <c r="D210" s="94"/>
      <c r="E210" s="94"/>
      <c r="F210" s="94"/>
      <c r="G210" s="95">
        <f t="shared" si="7"/>
        <v>353</v>
      </c>
      <c r="H210" s="95">
        <f>'[1]4 кв.'!H211+'[1]9 мес.'!H152</f>
        <v>353</v>
      </c>
      <c r="I210" s="95"/>
    </row>
    <row r="211" spans="1:12" x14ac:dyDescent="0.2">
      <c r="A211" s="92"/>
      <c r="B211" s="93"/>
      <c r="C211" s="94" t="s">
        <v>15</v>
      </c>
      <c r="D211" s="94"/>
      <c r="E211" s="94"/>
      <c r="F211" s="94"/>
      <c r="G211" s="95">
        <f t="shared" si="7"/>
        <v>22.955000000000002</v>
      </c>
      <c r="H211" s="95">
        <f>'[1]4 кв.'!H212+'[1]9 мес.'!H153</f>
        <v>22.955000000000002</v>
      </c>
      <c r="I211" s="95"/>
    </row>
    <row r="212" spans="1:12" x14ac:dyDescent="0.2">
      <c r="A212" s="92" t="s">
        <v>169</v>
      </c>
      <c r="B212" s="93" t="s">
        <v>170</v>
      </c>
      <c r="C212" s="94" t="s">
        <v>38</v>
      </c>
      <c r="D212" s="94"/>
      <c r="E212" s="94"/>
      <c r="F212" s="94"/>
      <c r="G212" s="95">
        <f t="shared" si="7"/>
        <v>377</v>
      </c>
      <c r="H212" s="95">
        <f>'[1]4 кв.'!H213+'[1]9 мес.'!H154</f>
        <v>377</v>
      </c>
      <c r="I212" s="95"/>
    </row>
    <row r="213" spans="1:12" x14ac:dyDescent="0.2">
      <c r="A213" s="92"/>
      <c r="B213" s="93"/>
      <c r="C213" s="94" t="s">
        <v>15</v>
      </c>
      <c r="D213" s="94"/>
      <c r="E213" s="94"/>
      <c r="F213" s="94"/>
      <c r="G213" s="95">
        <f t="shared" si="7"/>
        <v>24.845000000000002</v>
      </c>
      <c r="H213" s="95">
        <f>'[1]4 кв.'!H214+'[1]9 мес.'!H155</f>
        <v>24.845000000000002</v>
      </c>
      <c r="I213" s="95"/>
    </row>
    <row r="214" spans="1:12" x14ac:dyDescent="0.2">
      <c r="A214" s="92" t="s">
        <v>171</v>
      </c>
      <c r="B214" s="93" t="s">
        <v>172</v>
      </c>
      <c r="C214" s="94" t="s">
        <v>38</v>
      </c>
      <c r="D214" s="94"/>
      <c r="E214" s="94"/>
      <c r="F214" s="94"/>
      <c r="G214" s="95"/>
      <c r="H214" s="95"/>
      <c r="I214" s="95"/>
    </row>
    <row r="215" spans="1:12" x14ac:dyDescent="0.2">
      <c r="A215" s="92"/>
      <c r="B215" s="93"/>
      <c r="C215" s="94" t="s">
        <v>15</v>
      </c>
      <c r="D215" s="94"/>
      <c r="E215" s="94"/>
      <c r="F215" s="94"/>
      <c r="G215" s="95"/>
      <c r="H215" s="95"/>
      <c r="I215" s="95"/>
    </row>
    <row r="216" spans="1:12" x14ac:dyDescent="0.2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12" x14ac:dyDescent="0.2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12" x14ac:dyDescent="0.2">
      <c r="A218" s="11"/>
      <c r="B218" s="2" t="s">
        <v>173</v>
      </c>
      <c r="G218" s="105" t="s">
        <v>174</v>
      </c>
    </row>
    <row r="220" spans="1:12" x14ac:dyDescent="0.2">
      <c r="B220" s="2" t="s">
        <v>175</v>
      </c>
      <c r="G220" s="2" t="s">
        <v>176</v>
      </c>
    </row>
    <row r="224" spans="1:12" ht="15.75" x14ac:dyDescent="0.25">
      <c r="L224" s="106"/>
    </row>
    <row r="226" spans="12:12" ht="15.75" x14ac:dyDescent="0.25">
      <c r="L226" s="106"/>
    </row>
    <row r="228" spans="12:12" ht="15" x14ac:dyDescent="0.25">
      <c r="L228" s="107"/>
    </row>
  </sheetData>
  <mergeCells count="167">
    <mergeCell ref="A214:A215"/>
    <mergeCell ref="B214:B215"/>
    <mergeCell ref="A208:A209"/>
    <mergeCell ref="B208:B209"/>
    <mergeCell ref="A210:A211"/>
    <mergeCell ref="B210:B211"/>
    <mergeCell ref="A212:A213"/>
    <mergeCell ref="B212:B213"/>
    <mergeCell ref="A202:A203"/>
    <mergeCell ref="B202:B203"/>
    <mergeCell ref="A204:A205"/>
    <mergeCell ref="B204:B205"/>
    <mergeCell ref="A206:A207"/>
    <mergeCell ref="B206:B207"/>
    <mergeCell ref="A192:A193"/>
    <mergeCell ref="B192:B193"/>
    <mergeCell ref="A194:A195"/>
    <mergeCell ref="B194:B195"/>
    <mergeCell ref="A200:A201"/>
    <mergeCell ref="B200:B201"/>
    <mergeCell ref="A177:A178"/>
    <mergeCell ref="B177:B178"/>
    <mergeCell ref="A188:A189"/>
    <mergeCell ref="B188:B189"/>
    <mergeCell ref="A190:A191"/>
    <mergeCell ref="B190:B191"/>
    <mergeCell ref="A171:A172"/>
    <mergeCell ref="B171:B172"/>
    <mergeCell ref="A173:A174"/>
    <mergeCell ref="B173:B174"/>
    <mergeCell ref="A175:A176"/>
    <mergeCell ref="B175:B176"/>
    <mergeCell ref="A165:A166"/>
    <mergeCell ref="B165:B166"/>
    <mergeCell ref="A167:A168"/>
    <mergeCell ref="B167:B168"/>
    <mergeCell ref="A169:A170"/>
    <mergeCell ref="B169:B170"/>
    <mergeCell ref="A157:A158"/>
    <mergeCell ref="B157:B158"/>
    <mergeCell ref="A160:L160"/>
    <mergeCell ref="A161:A162"/>
    <mergeCell ref="B161:B162"/>
    <mergeCell ref="A163:A164"/>
    <mergeCell ref="B163:B164"/>
    <mergeCell ref="A151:A152"/>
    <mergeCell ref="B151:B152"/>
    <mergeCell ref="A153:A154"/>
    <mergeCell ref="B153:B154"/>
    <mergeCell ref="A155:A156"/>
    <mergeCell ref="B155:B156"/>
    <mergeCell ref="A145:A146"/>
    <mergeCell ref="B145:B146"/>
    <mergeCell ref="A147:A148"/>
    <mergeCell ref="B147:B148"/>
    <mergeCell ref="A149:A150"/>
    <mergeCell ref="B149:B150"/>
    <mergeCell ref="A135:A136"/>
    <mergeCell ref="B135:B136"/>
    <mergeCell ref="A137:A138"/>
    <mergeCell ref="B137:B138"/>
    <mergeCell ref="A143:A144"/>
    <mergeCell ref="B143:B144"/>
    <mergeCell ref="A120:A121"/>
    <mergeCell ref="B120:B121"/>
    <mergeCell ref="A131:A132"/>
    <mergeCell ref="B131:B132"/>
    <mergeCell ref="A133:A134"/>
    <mergeCell ref="B133:B134"/>
    <mergeCell ref="A114:A115"/>
    <mergeCell ref="B114:B115"/>
    <mergeCell ref="A116:A117"/>
    <mergeCell ref="B116:B117"/>
    <mergeCell ref="A118:A119"/>
    <mergeCell ref="B118:B119"/>
    <mergeCell ref="A108:A109"/>
    <mergeCell ref="B108:B109"/>
    <mergeCell ref="A110:A111"/>
    <mergeCell ref="B110:B111"/>
    <mergeCell ref="A112:A113"/>
    <mergeCell ref="B112:B113"/>
    <mergeCell ref="A93:A94"/>
    <mergeCell ref="B93:B94"/>
    <mergeCell ref="A103:I103"/>
    <mergeCell ref="A104:A105"/>
    <mergeCell ref="B104:B105"/>
    <mergeCell ref="A106:A107"/>
    <mergeCell ref="B106:B107"/>
    <mergeCell ref="A86:A87"/>
    <mergeCell ref="B86:B87"/>
    <mergeCell ref="A89:A90"/>
    <mergeCell ref="B89:B90"/>
    <mergeCell ref="A91:A92"/>
    <mergeCell ref="B91:B92"/>
    <mergeCell ref="A80:A81"/>
    <mergeCell ref="B80:B81"/>
    <mergeCell ref="A82:A83"/>
    <mergeCell ref="B82:B83"/>
    <mergeCell ref="A84:A85"/>
    <mergeCell ref="B84:B85"/>
    <mergeCell ref="A74:A75"/>
    <mergeCell ref="B74:B75"/>
    <mergeCell ref="A76:A77"/>
    <mergeCell ref="B76:B77"/>
    <mergeCell ref="A78:A79"/>
    <mergeCell ref="B78:B79"/>
    <mergeCell ref="A67:A68"/>
    <mergeCell ref="B67:B68"/>
    <mergeCell ref="A69:A70"/>
    <mergeCell ref="B69:B70"/>
    <mergeCell ref="A71:A72"/>
    <mergeCell ref="B71:B72"/>
    <mergeCell ref="A61:A62"/>
    <mergeCell ref="B61:B62"/>
    <mergeCell ref="A63:A64"/>
    <mergeCell ref="B63:B64"/>
    <mergeCell ref="A65:A66"/>
    <mergeCell ref="B65:B66"/>
    <mergeCell ref="A55:A56"/>
    <mergeCell ref="B55:B56"/>
    <mergeCell ref="A57:A58"/>
    <mergeCell ref="B57:B58"/>
    <mergeCell ref="A59:A60"/>
    <mergeCell ref="B59:B60"/>
    <mergeCell ref="A49:A50"/>
    <mergeCell ref="B49:B50"/>
    <mergeCell ref="A51:A52"/>
    <mergeCell ref="B51:B52"/>
    <mergeCell ref="A53:A54"/>
    <mergeCell ref="B53:B54"/>
    <mergeCell ref="A42:A44"/>
    <mergeCell ref="B42:B44"/>
    <mergeCell ref="A45:A46"/>
    <mergeCell ref="B45:B46"/>
    <mergeCell ref="A47:A48"/>
    <mergeCell ref="B47:B48"/>
    <mergeCell ref="A36:A37"/>
    <mergeCell ref="B36:B37"/>
    <mergeCell ref="A38:A39"/>
    <mergeCell ref="B38:B39"/>
    <mergeCell ref="A40:A41"/>
    <mergeCell ref="B40:B41"/>
    <mergeCell ref="A29:A30"/>
    <mergeCell ref="B29:B30"/>
    <mergeCell ref="A32:A33"/>
    <mergeCell ref="B32:B33"/>
    <mergeCell ref="A34:A35"/>
    <mergeCell ref="B34:B35"/>
    <mergeCell ref="A23:A24"/>
    <mergeCell ref="B23:B24"/>
    <mergeCell ref="A25:A26"/>
    <mergeCell ref="B25:B26"/>
    <mergeCell ref="A27:A28"/>
    <mergeCell ref="B27:B28"/>
    <mergeCell ref="A13:A15"/>
    <mergeCell ref="A16:A17"/>
    <mergeCell ref="B16:B17"/>
    <mergeCell ref="A18:A19"/>
    <mergeCell ref="B18:B19"/>
    <mergeCell ref="A21:A22"/>
    <mergeCell ref="B21:B22"/>
    <mergeCell ref="A7:I7"/>
    <mergeCell ref="A8:I8"/>
    <mergeCell ref="A10:A11"/>
    <mergeCell ref="B10:B11"/>
    <mergeCell ref="C10:C11"/>
    <mergeCell ref="G10:I10"/>
  </mergeCells>
  <pageMargins left="0.9055118110236221" right="0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2019-02-26T12:22:42Z</dcterms:created>
  <dcterms:modified xsi:type="dcterms:W3CDTF">2019-02-26T12:23:34Z</dcterms:modified>
</cp:coreProperties>
</file>