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075" windowHeight="11760"/>
  </bookViews>
  <sheets>
    <sheet name="ТР_план2019 " sheetId="1" r:id="rId1"/>
  </sheets>
  <calcPr calcId="145621"/>
</workbook>
</file>

<file path=xl/calcChain.xml><?xml version="1.0" encoding="utf-8"?>
<calcChain xmlns="http://schemas.openxmlformats.org/spreadsheetml/2006/main">
  <c r="F142" i="1" l="1"/>
  <c r="E142" i="1"/>
  <c r="F141" i="1"/>
  <c r="E141" i="1"/>
  <c r="E100" i="1"/>
  <c r="E99" i="1"/>
  <c r="E98" i="1"/>
  <c r="G97" i="1"/>
  <c r="F97" i="1"/>
  <c r="E97" i="1"/>
  <c r="E96" i="1"/>
  <c r="E95" i="1"/>
  <c r="E94" i="1"/>
  <c r="E93" i="1"/>
  <c r="E92" i="1"/>
  <c r="E91" i="1"/>
  <c r="G90" i="1"/>
  <c r="F90" i="1"/>
  <c r="E90" i="1" s="1"/>
  <c r="E89" i="1"/>
  <c r="E88" i="1"/>
  <c r="E87" i="1"/>
  <c r="E86" i="1"/>
  <c r="E85" i="1"/>
  <c r="E84" i="1"/>
  <c r="E83" i="1"/>
  <c r="E82" i="1"/>
  <c r="E81" i="1"/>
  <c r="E80" i="1"/>
  <c r="E79" i="1"/>
  <c r="E78" i="1"/>
  <c r="G77" i="1"/>
  <c r="F77" i="1"/>
  <c r="E77" i="1"/>
  <c r="G76" i="1"/>
  <c r="F76" i="1"/>
  <c r="E76" i="1" s="1"/>
  <c r="G75" i="1"/>
  <c r="F75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G35" i="1"/>
  <c r="F35" i="1"/>
  <c r="E35" i="1"/>
  <c r="E34" i="1"/>
  <c r="E33" i="1"/>
  <c r="E32" i="1"/>
  <c r="E31" i="1"/>
  <c r="E30" i="1"/>
  <c r="E29" i="1"/>
  <c r="E28" i="1"/>
  <c r="E27" i="1"/>
  <c r="E26" i="1"/>
  <c r="E25" i="1"/>
  <c r="G24" i="1"/>
  <c r="F24" i="1"/>
  <c r="E24" i="1" s="1"/>
  <c r="E23" i="1"/>
  <c r="E22" i="1"/>
  <c r="E21" i="1"/>
  <c r="E20" i="1"/>
  <c r="E19" i="1"/>
  <c r="E18" i="1"/>
  <c r="E17" i="1"/>
  <c r="E16" i="1"/>
  <c r="E15" i="1"/>
  <c r="G14" i="1"/>
  <c r="G101" i="1" s="1"/>
  <c r="F14" i="1"/>
  <c r="F101" i="1" s="1"/>
  <c r="E101" i="1" s="1"/>
  <c r="E14" i="1" l="1"/>
</calcChain>
</file>

<file path=xl/sharedStrings.xml><?xml version="1.0" encoding="utf-8"?>
<sst xmlns="http://schemas.openxmlformats.org/spreadsheetml/2006/main" count="318" uniqueCount="180">
  <si>
    <t>"Утверждаю"</t>
  </si>
  <si>
    <t>"Согласовано"</t>
  </si>
  <si>
    <t xml:space="preserve">Генеральный директор </t>
  </si>
  <si>
    <t xml:space="preserve">Заместитель главы администрации </t>
  </si>
  <si>
    <t>ООО "ЖКС №1 Василеостровского района"</t>
  </si>
  <si>
    <t>Василеостровского района</t>
  </si>
  <si>
    <t>_____________________Ю.П.Матвеев</t>
  </si>
  <si>
    <t>_______________В.В.Родионов_</t>
  </si>
  <si>
    <t>Проект плана текущего ремонта по ООО "ЖКС №1 Василеостровского района" на 2019 год</t>
  </si>
  <si>
    <t>Код</t>
  </si>
  <si>
    <t>Наименование работ</t>
  </si>
  <si>
    <t>ед.изм.</t>
  </si>
  <si>
    <t>Текущий ремонт, за счет средств населения, работы выполняемые управляющей организацией</t>
  </si>
  <si>
    <t xml:space="preserve">Всего </t>
  </si>
  <si>
    <t>хоз.сп.</t>
  </si>
  <si>
    <t>подр.сп</t>
  </si>
  <si>
    <t>I.</t>
  </si>
  <si>
    <t>ОБЩЕСТРОИТЕЛЬНЫЕ РАБОТЫ</t>
  </si>
  <si>
    <t>т.руб.</t>
  </si>
  <si>
    <t>Ремонт кровли (А.П.)</t>
  </si>
  <si>
    <t>к-во домов</t>
  </si>
  <si>
    <t>т.кв.м</t>
  </si>
  <si>
    <t>в том числе,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</si>
  <si>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</si>
  <si>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</si>
  <si>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</si>
  <si>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</si>
  <si>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</si>
  <si>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</si>
  <si>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2.</t>
  </si>
  <si>
    <t>Нормализация ТВР чердачных помещений, (А.П.)  всего, в  том числе:</t>
  </si>
  <si>
    <t>2.1.</t>
  </si>
  <si>
    <t>Утепление (засыпка) чердачного перекрытия</t>
  </si>
  <si>
    <t>куб.м</t>
  </si>
  <si>
    <t>2.2.</t>
  </si>
  <si>
    <t>Дополнительная теплоизоляция верхней разводки системы отопления (по всей разводке)</t>
  </si>
  <si>
    <t>п.м</t>
  </si>
  <si>
    <t>2.3.</t>
  </si>
  <si>
    <t>Покрытие фасонных частей верхней разводки теплоизоляционной краской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</si>
  <si>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</si>
  <si>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</si>
  <si>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</si>
  <si>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</si>
  <si>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</si>
  <si>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>3</t>
  </si>
  <si>
    <t>Ремонт  фасадов (А.П.)  всего, в  том числе:</t>
  </si>
  <si>
    <t>3.1.</t>
  </si>
  <si>
    <t>Ремонт отделки фасада</t>
  </si>
  <si>
    <t>3.2.</t>
  </si>
  <si>
    <t>Ремонт балконов, козырьков в подъезды, подвалы, над балконами верхних этажей</t>
  </si>
  <si>
    <t>3.3.</t>
  </si>
  <si>
    <t>Герметизация стыков стеновых панелей</t>
  </si>
  <si>
    <t>т.п.м</t>
  </si>
  <si>
    <t>3.4.</t>
  </si>
  <si>
    <t>Ремонт приямков, входов в подвалы</t>
  </si>
  <si>
    <t>4</t>
  </si>
  <si>
    <t>Косметический ремонт лестничных клеток (А.П.)</t>
  </si>
  <si>
    <t>л/кл</t>
  </si>
  <si>
    <t>5</t>
  </si>
  <si>
    <t>Восстановление отделки стен, потолков технических помещений</t>
  </si>
  <si>
    <t>6</t>
  </si>
  <si>
    <t>Замена, восстановление отдельных учасктов полов, ступеней МОП и технических помещений</t>
  </si>
  <si>
    <t>7</t>
  </si>
  <si>
    <t xml:space="preserve">Замена водосточных труб </t>
  </si>
  <si>
    <t>8</t>
  </si>
  <si>
    <t>Замена водосточных труб на антивандальные</t>
  </si>
  <si>
    <t>9</t>
  </si>
  <si>
    <t xml:space="preserve">Ремонт отмостки </t>
  </si>
  <si>
    <t>10</t>
  </si>
  <si>
    <t xml:space="preserve">Замена и восстановление дверных заполнений  </t>
  </si>
  <si>
    <t>11</t>
  </si>
  <si>
    <t>Установка металлических дверей, решеток</t>
  </si>
  <si>
    <t>12</t>
  </si>
  <si>
    <t>Замена и восстановление оконных заполнений</t>
  </si>
  <si>
    <t>13</t>
  </si>
  <si>
    <t>Ремонт мусоропроводов (шиберов, стволов, клапанов), всего</t>
  </si>
  <si>
    <t>14</t>
  </si>
  <si>
    <t>Ремонт печей</t>
  </si>
  <si>
    <t>15</t>
  </si>
  <si>
    <t>Устранение местных деформаций, усиление, восстановление поврежденных участков фундаментов</t>
  </si>
  <si>
    <t>тыс.кв.м</t>
  </si>
  <si>
    <t>16</t>
  </si>
  <si>
    <t>Ремонт и замена дефлекторов, оголовков труб</t>
  </si>
  <si>
    <t>17</t>
  </si>
  <si>
    <t>Замена и восстановление работоспособности внутридомовой системы вентиляции</t>
  </si>
  <si>
    <t>тыс.п.м</t>
  </si>
  <si>
    <t>18</t>
  </si>
  <si>
    <t>Ремонт и восстановление разрушенных участков тротуаров, проездов, дорожек</t>
  </si>
  <si>
    <t>II.</t>
  </si>
  <si>
    <t>САНИТАРНО-ТЕХНИЧЕСКИЕ РАБОТЫ</t>
  </si>
  <si>
    <t>22</t>
  </si>
  <si>
    <t>Ремонт трубопроводов, всего, в том числе:</t>
  </si>
  <si>
    <t>22.1</t>
  </si>
  <si>
    <t>ГВС</t>
  </si>
  <si>
    <t>т.п.м.</t>
  </si>
  <si>
    <t>22.2</t>
  </si>
  <si>
    <t>ХВС</t>
  </si>
  <si>
    <t>22.3</t>
  </si>
  <si>
    <t>теплоснабжения</t>
  </si>
  <si>
    <t>22.4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</si>
  <si>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</si>
  <si>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</si>
  <si>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</si>
  <si>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</si>
  <si>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систем Ц/О, ГВС, ХВС </t>
  </si>
  <si>
    <t>III.</t>
  </si>
  <si>
    <t>ЭЛЕКТРОМОНТАЖНЫЕ РАБОТЫ</t>
  </si>
  <si>
    <t>Замена и ремонт электропроводки проводки</t>
  </si>
  <si>
    <t>Замена и ремонт аппаратов защиты, замена установочной арматуры</t>
  </si>
  <si>
    <t>27</t>
  </si>
  <si>
    <t>Ремонт ГРЩ ВУ, ВРУ, ЭЩ и т.д.</t>
  </si>
  <si>
    <t>IV.</t>
  </si>
  <si>
    <t>РАБОТЫ ВЫПОЛНЯЕМЫЕ СПЕЦИАЛИЗИРОВАННЫМИ ОРГАНИЗАЦИЯМИ</t>
  </si>
  <si>
    <t>28</t>
  </si>
  <si>
    <t>Антисептирование деревянной стропильной системы</t>
  </si>
  <si>
    <t>29</t>
  </si>
  <si>
    <t>Антиперирование деревянной стропильной системы</t>
  </si>
  <si>
    <t>30</t>
  </si>
  <si>
    <t>Аварийно-восстановительные работы (не менее 10%)</t>
  </si>
  <si>
    <t>ИТОГО ПО ТЕКУЩЕМУ РЕМОНТУ:</t>
  </si>
  <si>
    <t>ДРУГИЕ РАБОТЫ ПО СОДЕРЖАНИЮ ЖИЛИЩНОГО ФОНДА</t>
  </si>
  <si>
    <t>1</t>
  </si>
  <si>
    <t>Замена почтовых ящиков</t>
  </si>
  <si>
    <t>2</t>
  </si>
  <si>
    <t>Установка урн</t>
  </si>
  <si>
    <t>Установка скамеек</t>
  </si>
  <si>
    <t>Озеленение и газоны</t>
  </si>
  <si>
    <t xml:space="preserve">Снос деревьев </t>
  </si>
  <si>
    <t>Ремонт и замена вторичных сетей</t>
  </si>
  <si>
    <t>т.руб</t>
  </si>
  <si>
    <t>Осушение подвалов</t>
  </si>
  <si>
    <t>ед.</t>
  </si>
  <si>
    <t>Замена номерных знаков</t>
  </si>
  <si>
    <t>Организация мест консъержей</t>
  </si>
  <si>
    <t>мест</t>
  </si>
  <si>
    <t>Комплексное техническое обслуживание и ремонт систем АППЗ,</t>
  </si>
  <si>
    <t>10.1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</si>
  <si>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</si>
  <si>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</si>
  <si>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</si>
  <si>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Замер сопротивления изоляции электропроводов</t>
  </si>
  <si>
    <t>Техническое обслуживание внутридомового газового оборудования</t>
  </si>
  <si>
    <t>Комплексное техническое обслуживание ОДС</t>
  </si>
  <si>
    <t>Комплексное техническое обслуживание и ремонт лифтов, всего</t>
  </si>
  <si>
    <t>16.1</t>
  </si>
  <si>
    <t xml:space="preserve">в том числе аварийно-восстановительные работы, в т.ч: </t>
  </si>
  <si>
    <t>16.1.1</t>
  </si>
  <si>
    <t>после хищений</t>
  </si>
  <si>
    <t>16.1.2</t>
  </si>
  <si>
    <t>после пожаров и взрывов</t>
  </si>
  <si>
    <t>тыс.руб.</t>
  </si>
  <si>
    <t>16.1.3</t>
  </si>
  <si>
    <t>Замена узлов оборудования</t>
  </si>
  <si>
    <t>16.2</t>
  </si>
  <si>
    <t xml:space="preserve">Установка УБ </t>
  </si>
  <si>
    <t>Платные услуги, всего в том числе</t>
  </si>
  <si>
    <t>17.1</t>
  </si>
  <si>
    <t>предоставляемые населению</t>
  </si>
  <si>
    <t xml:space="preserve">Восстановление освещения,       всего, </t>
  </si>
  <si>
    <t>в том числе:</t>
  </si>
  <si>
    <t>18.1</t>
  </si>
  <si>
    <t>фасадов</t>
  </si>
  <si>
    <t>18.2</t>
  </si>
  <si>
    <t>дворов</t>
  </si>
  <si>
    <t>18.3</t>
  </si>
  <si>
    <t>арок</t>
  </si>
  <si>
    <t>18.4</t>
  </si>
  <si>
    <t>подъездов</t>
  </si>
  <si>
    <t>18.5</t>
  </si>
  <si>
    <t>лестничных клеток</t>
  </si>
  <si>
    <t>18.6</t>
  </si>
  <si>
    <t>чердаков</t>
  </si>
  <si>
    <t>18.7</t>
  </si>
  <si>
    <t>подвалов</t>
  </si>
  <si>
    <t>18.8</t>
  </si>
  <si>
    <t>номерных знаков</t>
  </si>
  <si>
    <t>Технический директор</t>
  </si>
  <si>
    <t>А.М.Самсоненко</t>
  </si>
  <si>
    <t>Начальник ПТО</t>
  </si>
  <si>
    <t>А.В.Тихонова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</si>
</sst>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_ ;[Red]\-#,##0.000\ "/>
    <numFmt numFmtId="165" formatCode="#,##0_ ;[Red]\-#,##0\ "/>
    <numFmt numFmtId="166" formatCode="_-* #,##0.000_р_._-;\-* #,##0.000_р_._-;_-* &quot;-&quot;?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charset val="204"/>
    </font>
    <font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2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3" fillId="0" borderId="0" xfId="1" applyFont="1" applyFill="1"/>
    <xf numFmtId="0" fontId="3" fillId="0" borderId="0" xfId="1" applyFont="1" applyFill="1" applyBorder="1"/>
    <xf numFmtId="0" fontId="4" fillId="0" borderId="0" xfId="1" applyFont="1" applyFill="1" applyAlignment="1">
      <alignment horizontal="center" vertical="center" wrapText="1"/>
    </xf>
    <xf numFmtId="0" fontId="5" fillId="0" borderId="0" xfId="1" applyFont="1" applyFill="1"/>
    <xf numFmtId="49" fontId="5" fillId="0" borderId="0" xfId="1" applyNumberFormat="1" applyFont="1" applyFill="1"/>
    <xf numFmtId="0" fontId="6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0" xfId="1" applyFont="1" applyFill="1"/>
    <xf numFmtId="0" fontId="7" fillId="0" borderId="0" xfId="1" applyFont="1" applyFill="1" applyBorder="1"/>
    <xf numFmtId="165" fontId="7" fillId="0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49" fontId="3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49" fontId="3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left" vertical="center" wrapText="1"/>
    </xf>
    <xf numFmtId="49" fontId="3" fillId="2" borderId="2" xfId="1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  <xf numFmtId="49" fontId="3" fillId="2" borderId="3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left" vertical="center" wrapText="1"/>
    </xf>
    <xf numFmtId="164" fontId="3" fillId="0" borderId="0" xfId="1" applyNumberFormat="1" applyFont="1" applyFill="1"/>
    <xf numFmtId="0" fontId="3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/>
    </xf>
    <xf numFmtId="165" fontId="3" fillId="2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left" vertical="center" wrapText="1"/>
    </xf>
    <xf numFmtId="2" fontId="3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right" vertical="center"/>
    </xf>
    <xf numFmtId="164" fontId="9" fillId="0" borderId="0" xfId="1" applyNumberFormat="1" applyFont="1" applyFill="1"/>
    <xf numFmtId="49" fontId="3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/>
    </xf>
    <xf numFmtId="2" fontId="7" fillId="0" borderId="0" xfId="1" applyNumberFormat="1" applyFont="1" applyFill="1" applyBorder="1"/>
    <xf numFmtId="2" fontId="3" fillId="0" borderId="0" xfId="1" applyNumberFormat="1" applyFont="1" applyFill="1" applyBorder="1"/>
    <xf numFmtId="166" fontId="3" fillId="0" borderId="0" xfId="1" applyNumberFormat="1" applyFont="1" applyFill="1"/>
    <xf numFmtId="0" fontId="7" fillId="0" borderId="5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64" fontId="3" fillId="0" borderId="0" xfId="1" applyNumberFormat="1" applyFont="1" applyFill="1" applyAlignment="1"/>
    <xf numFmtId="0" fontId="3" fillId="0" borderId="0" xfId="1" applyFont="1" applyFill="1" applyBorder="1" applyAlignment="1"/>
    <xf numFmtId="0" fontId="3" fillId="0" borderId="0" xfId="1" applyFont="1" applyFill="1" applyAlignment="1"/>
    <xf numFmtId="0" fontId="7" fillId="0" borderId="1" xfId="1" applyFont="1" applyFill="1" applyBorder="1" applyAlignment="1">
      <alignment horizontal="left" vertical="center"/>
    </xf>
    <xf numFmtId="164" fontId="10" fillId="0" borderId="1" xfId="1" applyNumberFormat="1" applyFont="1" applyFill="1" applyBorder="1" applyAlignment="1">
      <alignment horizontal="center" vertical="center"/>
    </xf>
    <xf numFmtId="164" fontId="11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164" fontId="11" fillId="0" borderId="1" xfId="1" applyNumberFormat="1" applyFont="1" applyFill="1" applyBorder="1" applyAlignment="1">
      <alignment vertic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63"/>
  <sheetViews>
    <sheetView tabSelected="1" topLeftCell="A86" zoomScale="130" zoomScaleNormal="130" workbookViewId="0">
      <selection activeCell="I101" sqref="I101:I102"/>
    </sheetView>
  </sheetViews>
  <sheetFormatPr defaultColWidth="8.85546875" defaultRowHeight="12.75" x14ac:dyDescent="0.2"/>
  <cols>
    <col min="1" max="1" width="5.140625" style="1" customWidth="1"/>
    <col min="2" max="2" width="35.85546875" style="1" customWidth="1"/>
    <col min="3" max="3" width="9.42578125" style="1" customWidth="1"/>
    <col min="4" max="4" width="6.85546875" style="1" customWidth="1"/>
    <col min="5" max="5" width="11.42578125" style="17" customWidth="1"/>
    <col min="6" max="6" width="11.140625" style="1" customWidth="1"/>
    <col min="7" max="7" width="10.28515625" style="1" customWidth="1"/>
    <col min="8" max="8" width="9.140625" style="1" customWidth="1"/>
    <col min="9" max="9" width="12.85546875" style="1" customWidth="1"/>
    <col min="10" max="26" width="8.85546875" style="2"/>
    <col min="27" max="16384" width="8.85546875" style="1"/>
  </cols>
  <sheetData>
    <row r="2" spans="1:26" x14ac:dyDescent="0.2">
      <c r="A2" s="1" t="s">
        <v>0</v>
      </c>
      <c r="E2" s="1" t="s">
        <v>1</v>
      </c>
    </row>
    <row r="3" spans="1:26" x14ac:dyDescent="0.2">
      <c r="A3" s="1" t="s">
        <v>2</v>
      </c>
      <c r="E3" s="1" t="s">
        <v>3</v>
      </c>
    </row>
    <row r="4" spans="1:26" x14ac:dyDescent="0.2">
      <c r="A4" s="1" t="s">
        <v>4</v>
      </c>
      <c r="E4" s="1" t="s">
        <v>5</v>
      </c>
    </row>
    <row r="5" spans="1:26" x14ac:dyDescent="0.2">
      <c r="E5" s="1"/>
    </row>
    <row r="6" spans="1:26" x14ac:dyDescent="0.2">
      <c r="A6" s="1" t="s">
        <v>6</v>
      </c>
      <c r="E6" s="1" t="s">
        <v>7</v>
      </c>
    </row>
    <row r="7" spans="1:26" x14ac:dyDescent="0.2">
      <c r="E7" s="1"/>
    </row>
    <row r="10" spans="1:26" ht="33" customHeight="1" x14ac:dyDescent="0.2">
      <c r="A10" s="3" t="s">
        <v>8</v>
      </c>
      <c r="B10" s="3"/>
      <c r="C10" s="3"/>
      <c r="D10" s="3"/>
      <c r="E10" s="3"/>
      <c r="F10" s="3"/>
      <c r="G10" s="3"/>
    </row>
    <row r="11" spans="1:26" x14ac:dyDescent="0.2">
      <c r="A11" s="4"/>
      <c r="B11" s="4"/>
      <c r="C11" s="5"/>
      <c r="D11" s="5"/>
      <c r="E11" s="6"/>
      <c r="F11" s="7"/>
      <c r="G11" s="7"/>
    </row>
    <row r="12" spans="1:26" ht="38.25" customHeight="1" x14ac:dyDescent="0.2">
      <c r="A12" s="8" t="s">
        <v>9</v>
      </c>
      <c r="B12" s="9" t="s">
        <v>10</v>
      </c>
      <c r="C12" s="9" t="s">
        <v>11</v>
      </c>
      <c r="D12" s="10"/>
      <c r="E12" s="11" t="s">
        <v>12</v>
      </c>
      <c r="F12" s="11"/>
      <c r="G12" s="11"/>
    </row>
    <row r="13" spans="1:26" ht="18" customHeight="1" x14ac:dyDescent="0.2">
      <c r="A13" s="8"/>
      <c r="B13" s="9"/>
      <c r="C13" s="9"/>
      <c r="D13" s="10"/>
      <c r="E13" s="12" t="s">
        <v>13</v>
      </c>
      <c r="F13" s="10" t="s">
        <v>14</v>
      </c>
      <c r="G13" s="10" t="s">
        <v>15</v>
      </c>
    </row>
    <row r="14" spans="1:26" s="17" customFormat="1" x14ac:dyDescent="0.2">
      <c r="A14" s="13" t="s">
        <v>16</v>
      </c>
      <c r="B14" s="14" t="s">
        <v>17</v>
      </c>
      <c r="C14" s="13" t="s">
        <v>18</v>
      </c>
      <c r="D14" s="13"/>
      <c r="E14" s="15">
        <f>F14+G14</f>
        <v>83621.919999999998</v>
      </c>
      <c r="F14" s="16">
        <f>F17+F24+F35+F46+F48+F50+F52+F58+F60+F62</f>
        <v>12936.874</v>
      </c>
      <c r="G14" s="16">
        <f>G17+G24+G35+G46+G50+G56+G58+G62+G64+G74</f>
        <v>70685.046000000002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x14ac:dyDescent="0.2">
      <c r="A15" s="8">
        <v>1</v>
      </c>
      <c r="B15" s="14" t="s">
        <v>19</v>
      </c>
      <c r="C15" s="10" t="s">
        <v>20</v>
      </c>
      <c r="D15" s="10"/>
      <c r="E15" s="19">
        <f t="shared" ref="E15:E78" si="0">F15+G15</f>
        <v>4</v>
      </c>
      <c r="F15" s="20">
        <v>3</v>
      </c>
      <c r="G15" s="21">
        <v>1</v>
      </c>
    </row>
    <row r="16" spans="1:26" s="17" customFormat="1" x14ac:dyDescent="0.2">
      <c r="A16" s="8"/>
      <c r="B16" s="14"/>
      <c r="C16" s="13" t="s">
        <v>21</v>
      </c>
      <c r="D16" s="13"/>
      <c r="E16" s="15">
        <f t="shared" si="0"/>
        <v>1.27</v>
      </c>
      <c r="F16" s="22">
        <v>0.77</v>
      </c>
      <c r="G16" s="23">
        <v>0.5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x14ac:dyDescent="0.2">
      <c r="A17" s="8"/>
      <c r="B17" s="24" t="s">
        <v>22</v>
      </c>
      <c r="C17" s="10" t="s">
        <v>18</v>
      </c>
      <c r="D17" s="10"/>
      <c r="E17" s="15">
        <f t="shared" si="0"/>
        <v>778.06899999999996</v>
      </c>
      <c r="F17" s="22">
        <v>414.75700000000001</v>
      </c>
      <c r="G17" s="23">
        <v>363.31200000000001</v>
      </c>
    </row>
    <row r="18" spans="1:26" x14ac:dyDescent="0.2">
      <c r="A18" s="8" t="s">
        <v>23</v>
      </c>
      <c r="B18" s="25" t="s">
        <v>24</v>
      </c>
      <c r="C18" s="10" t="s">
        <v>21</v>
      </c>
      <c r="D18" s="10"/>
      <c r="E18" s="15">
        <f t="shared" si="0"/>
        <v>0</v>
      </c>
      <c r="F18" s="22"/>
      <c r="G18" s="22"/>
    </row>
    <row r="19" spans="1:26" x14ac:dyDescent="0.2">
      <c r="A19" s="8"/>
      <c r="B19" s="25"/>
      <c r="C19" s="10" t="s">
        <v>18</v>
      </c>
      <c r="D19" s="10"/>
      <c r="E19" s="15">
        <f t="shared" si="0"/>
        <v>0</v>
      </c>
      <c r="F19" s="22"/>
      <c r="G19" s="22"/>
    </row>
    <row r="20" spans="1:26" x14ac:dyDescent="0.2">
      <c r="A20" s="8" t="s">
        <v>25</v>
      </c>
      <c r="B20" s="25" t="s">
        <v>26</v>
      </c>
      <c r="C20" s="10" t="s">
        <v>21</v>
      </c>
      <c r="D20" s="10"/>
      <c r="E20" s="15">
        <f t="shared" si="0"/>
        <v>1.27</v>
      </c>
      <c r="F20" s="22">
        <v>0.77</v>
      </c>
      <c r="G20" s="22">
        <v>0.5</v>
      </c>
    </row>
    <row r="21" spans="1:26" x14ac:dyDescent="0.2">
      <c r="A21" s="8"/>
      <c r="B21" s="25"/>
      <c r="C21" s="10" t="s">
        <v>18</v>
      </c>
      <c r="D21" s="10"/>
      <c r="E21" s="15">
        <f t="shared" si="0"/>
        <v>778.06899999999996</v>
      </c>
      <c r="F21" s="22">
        <v>414.75700000000001</v>
      </c>
      <c r="G21" s="22">
        <v>363.31200000000001</v>
      </c>
    </row>
    <row r="22" spans="1:26" x14ac:dyDescent="0.2">
      <c r="A22" s="26" t="s">
        <v>27</v>
      </c>
      <c r="B22" s="24" t="s">
        <v>28</v>
      </c>
      <c r="C22" s="10" t="s">
        <v>18</v>
      </c>
      <c r="D22" s="10"/>
      <c r="E22" s="15">
        <f t="shared" si="0"/>
        <v>0</v>
      </c>
      <c r="F22" s="27"/>
      <c r="G22" s="27"/>
    </row>
    <row r="23" spans="1:26" s="17" customFormat="1" ht="17.25" customHeight="1" x14ac:dyDescent="0.2">
      <c r="A23" s="28" t="s">
        <v>29</v>
      </c>
      <c r="B23" s="29" t="s">
        <v>30</v>
      </c>
      <c r="C23" s="13" t="s">
        <v>20</v>
      </c>
      <c r="D23" s="13"/>
      <c r="E23" s="19">
        <f t="shared" si="0"/>
        <v>98</v>
      </c>
      <c r="F23" s="19">
        <v>15</v>
      </c>
      <c r="G23" s="19">
        <v>83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s="17" customFormat="1" ht="14.25" customHeight="1" x14ac:dyDescent="0.2">
      <c r="A24" s="28"/>
      <c r="B24" s="29"/>
      <c r="C24" s="13" t="s">
        <v>18</v>
      </c>
      <c r="D24" s="13"/>
      <c r="E24" s="15">
        <f t="shared" si="0"/>
        <v>36325.160000000003</v>
      </c>
      <c r="F24" s="15">
        <f>F26+F28+F30+F32+F33</f>
        <v>10958.89</v>
      </c>
      <c r="G24" s="15">
        <f>G26+G28+G30+G32+G33</f>
        <v>25366.27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3.5" customHeight="1" x14ac:dyDescent="0.2">
      <c r="A25" s="8" t="s">
        <v>31</v>
      </c>
      <c r="B25" s="30" t="s">
        <v>32</v>
      </c>
      <c r="C25" s="10" t="s">
        <v>33</v>
      </c>
      <c r="D25" s="10"/>
      <c r="E25" s="15">
        <f t="shared" si="0"/>
        <v>2436</v>
      </c>
      <c r="F25" s="27">
        <v>2436</v>
      </c>
      <c r="G25" s="27">
        <v>0</v>
      </c>
    </row>
    <row r="26" spans="1:26" x14ac:dyDescent="0.2">
      <c r="A26" s="8"/>
      <c r="B26" s="31"/>
      <c r="C26" s="10" t="s">
        <v>18</v>
      </c>
      <c r="D26" s="10"/>
      <c r="E26" s="15">
        <f t="shared" si="0"/>
        <v>9039</v>
      </c>
      <c r="F26" s="27">
        <v>9039</v>
      </c>
      <c r="G26" s="27">
        <v>0</v>
      </c>
    </row>
    <row r="27" spans="1:26" x14ac:dyDescent="0.2">
      <c r="A27" s="8" t="s">
        <v>34</v>
      </c>
      <c r="B27" s="32" t="s">
        <v>35</v>
      </c>
      <c r="C27" s="10" t="s">
        <v>36</v>
      </c>
      <c r="D27" s="10"/>
      <c r="E27" s="15">
        <f t="shared" si="0"/>
        <v>19742</v>
      </c>
      <c r="F27" s="27">
        <v>4962</v>
      </c>
      <c r="G27" s="27">
        <v>14780</v>
      </c>
    </row>
    <row r="28" spans="1:26" ht="18.75" customHeight="1" x14ac:dyDescent="0.2">
      <c r="A28" s="8"/>
      <c r="B28" s="32"/>
      <c r="C28" s="10" t="s">
        <v>18</v>
      </c>
      <c r="D28" s="10"/>
      <c r="E28" s="15">
        <f t="shared" si="0"/>
        <v>8753.7999999999993</v>
      </c>
      <c r="F28" s="27">
        <v>1880.14</v>
      </c>
      <c r="G28" s="27">
        <v>6873.66</v>
      </c>
    </row>
    <row r="29" spans="1:26" x14ac:dyDescent="0.2">
      <c r="A29" s="8" t="s">
        <v>37</v>
      </c>
      <c r="B29" s="32" t="s">
        <v>38</v>
      </c>
      <c r="C29" s="10" t="s">
        <v>36</v>
      </c>
      <c r="D29" s="10"/>
      <c r="E29" s="15">
        <f t="shared" si="0"/>
        <v>0</v>
      </c>
      <c r="F29" s="27">
        <v>0</v>
      </c>
      <c r="G29" s="27">
        <v>0</v>
      </c>
    </row>
    <row r="30" spans="1:26" x14ac:dyDescent="0.2">
      <c r="A30" s="8"/>
      <c r="B30" s="32"/>
      <c r="C30" s="10" t="s">
        <v>18</v>
      </c>
      <c r="D30" s="10"/>
      <c r="E30" s="15">
        <f t="shared" si="0"/>
        <v>0</v>
      </c>
      <c r="F30" s="27">
        <v>0</v>
      </c>
      <c r="G30" s="27">
        <v>0</v>
      </c>
    </row>
    <row r="31" spans="1:26" x14ac:dyDescent="0.2">
      <c r="A31" s="8" t="s">
        <v>39</v>
      </c>
      <c r="B31" s="25" t="s">
        <v>40</v>
      </c>
      <c r="C31" s="10" t="s">
        <v>41</v>
      </c>
      <c r="D31" s="10"/>
      <c r="E31" s="19">
        <f t="shared" si="0"/>
        <v>0</v>
      </c>
      <c r="F31" s="33">
        <v>0</v>
      </c>
      <c r="G31" s="33">
        <v>0</v>
      </c>
    </row>
    <row r="32" spans="1:26" x14ac:dyDescent="0.2">
      <c r="A32" s="8"/>
      <c r="B32" s="25"/>
      <c r="C32" s="10" t="s">
        <v>18</v>
      </c>
      <c r="D32" s="10"/>
      <c r="E32" s="15">
        <f t="shared" si="0"/>
        <v>0</v>
      </c>
      <c r="F32" s="27">
        <v>0</v>
      </c>
      <c r="G32" s="27">
        <v>0</v>
      </c>
    </row>
    <row r="33" spans="1:9" ht="15.75" customHeight="1" x14ac:dyDescent="0.2">
      <c r="A33" s="34" t="s">
        <v>42</v>
      </c>
      <c r="B33" s="35" t="s">
        <v>43</v>
      </c>
      <c r="C33" s="36" t="s">
        <v>18</v>
      </c>
      <c r="D33" s="36"/>
      <c r="E33" s="15">
        <f t="shared" si="0"/>
        <v>18532.36</v>
      </c>
      <c r="F33" s="37">
        <v>39.750000000000021</v>
      </c>
      <c r="G33" s="37">
        <v>18492.61</v>
      </c>
    </row>
    <row r="34" spans="1:9" ht="15.75" customHeight="1" x14ac:dyDescent="0.2">
      <c r="A34" s="38" t="s">
        <v>44</v>
      </c>
      <c r="B34" s="39" t="s">
        <v>45</v>
      </c>
      <c r="C34" s="10" t="s">
        <v>20</v>
      </c>
      <c r="D34" s="10"/>
      <c r="E34" s="19">
        <f t="shared" si="0"/>
        <v>90</v>
      </c>
      <c r="F34" s="33">
        <v>12</v>
      </c>
      <c r="G34" s="33">
        <v>78</v>
      </c>
    </row>
    <row r="35" spans="1:9" ht="15.75" customHeight="1" x14ac:dyDescent="0.2">
      <c r="A35" s="40"/>
      <c r="B35" s="41"/>
      <c r="C35" s="10" t="s">
        <v>18</v>
      </c>
      <c r="D35" s="10"/>
      <c r="E35" s="15">
        <f t="shared" si="0"/>
        <v>25724.891999999996</v>
      </c>
      <c r="F35" s="27">
        <f>F37+F39+F41+F43</f>
        <v>757.19</v>
      </c>
      <c r="G35" s="27">
        <f>G37+G39+G41+G43</f>
        <v>24967.701999999997</v>
      </c>
    </row>
    <row r="36" spans="1:9" ht="15.75" customHeight="1" x14ac:dyDescent="0.2">
      <c r="A36" s="42" t="s">
        <v>46</v>
      </c>
      <c r="B36" s="43" t="s">
        <v>47</v>
      </c>
      <c r="C36" s="44" t="s">
        <v>21</v>
      </c>
      <c r="D36" s="44"/>
      <c r="E36" s="15">
        <f t="shared" si="0"/>
        <v>9.8609999999999989</v>
      </c>
      <c r="F36" s="45">
        <v>0.28999999999999998</v>
      </c>
      <c r="G36" s="45">
        <v>9.5709999999999997</v>
      </c>
    </row>
    <row r="37" spans="1:9" ht="15.75" customHeight="1" x14ac:dyDescent="0.2">
      <c r="A37" s="46"/>
      <c r="B37" s="47"/>
      <c r="C37" s="48" t="s">
        <v>18</v>
      </c>
      <c r="D37" s="48"/>
      <c r="E37" s="15">
        <f t="shared" si="0"/>
        <v>13337.517</v>
      </c>
      <c r="F37" s="49">
        <v>372.09399999999999</v>
      </c>
      <c r="G37" s="49">
        <v>12965.423000000001</v>
      </c>
    </row>
    <row r="38" spans="1:9" ht="15.75" customHeight="1" x14ac:dyDescent="0.2">
      <c r="A38" s="42" t="s">
        <v>48</v>
      </c>
      <c r="B38" s="50" t="s">
        <v>49</v>
      </c>
      <c r="C38" s="48" t="s">
        <v>21</v>
      </c>
      <c r="D38" s="48"/>
      <c r="E38" s="15">
        <f t="shared" si="0"/>
        <v>1.5609999999999999</v>
      </c>
      <c r="F38" s="49">
        <v>0.14199999999999999</v>
      </c>
      <c r="G38" s="49">
        <v>1.419</v>
      </c>
    </row>
    <row r="39" spans="1:9" ht="15.75" customHeight="1" x14ac:dyDescent="0.2">
      <c r="A39" s="46"/>
      <c r="B39" s="51"/>
      <c r="C39" s="48" t="s">
        <v>18</v>
      </c>
      <c r="D39" s="48"/>
      <c r="E39" s="15">
        <f t="shared" si="0"/>
        <v>10206.779</v>
      </c>
      <c r="F39" s="49">
        <v>385.096</v>
      </c>
      <c r="G39" s="49">
        <v>9821.6830000000009</v>
      </c>
    </row>
    <row r="40" spans="1:9" ht="15.75" customHeight="1" x14ac:dyDescent="0.2">
      <c r="A40" s="38" t="s">
        <v>50</v>
      </c>
      <c r="B40" s="24" t="s">
        <v>51</v>
      </c>
      <c r="C40" s="10" t="s">
        <v>52</v>
      </c>
      <c r="D40" s="10"/>
      <c r="E40" s="15">
        <f t="shared" si="0"/>
        <v>4.3999999999999986</v>
      </c>
      <c r="F40" s="27">
        <v>0</v>
      </c>
      <c r="G40" s="27">
        <v>4.3999999999999986</v>
      </c>
    </row>
    <row r="41" spans="1:9" ht="15.75" customHeight="1" x14ac:dyDescent="0.2">
      <c r="A41" s="40"/>
      <c r="B41" s="24"/>
      <c r="C41" s="10" t="s">
        <v>18</v>
      </c>
      <c r="D41" s="10"/>
      <c r="E41" s="15">
        <f t="shared" si="0"/>
        <v>2180.5959999999995</v>
      </c>
      <c r="F41" s="27">
        <v>0</v>
      </c>
      <c r="G41" s="27">
        <v>2180.5959999999995</v>
      </c>
    </row>
    <row r="42" spans="1:9" ht="15.75" customHeight="1" x14ac:dyDescent="0.2">
      <c r="A42" s="38" t="s">
        <v>53</v>
      </c>
      <c r="B42" s="52" t="s">
        <v>54</v>
      </c>
      <c r="C42" s="53" t="s">
        <v>41</v>
      </c>
      <c r="D42" s="53"/>
      <c r="E42" s="19">
        <f t="shared" si="0"/>
        <v>0</v>
      </c>
      <c r="F42" s="33">
        <v>0</v>
      </c>
      <c r="G42" s="33">
        <v>0</v>
      </c>
    </row>
    <row r="43" spans="1:9" ht="15.75" customHeight="1" x14ac:dyDescent="0.2">
      <c r="A43" s="40"/>
      <c r="B43" s="54"/>
      <c r="C43" s="53" t="s">
        <v>18</v>
      </c>
      <c r="D43" s="53"/>
      <c r="E43" s="15">
        <f t="shared" si="0"/>
        <v>0</v>
      </c>
      <c r="F43" s="27">
        <v>0</v>
      </c>
      <c r="G43" s="27">
        <v>0</v>
      </c>
    </row>
    <row r="44" spans="1:9" ht="15.75" customHeight="1" x14ac:dyDescent="0.2">
      <c r="A44" s="38" t="s">
        <v>55</v>
      </c>
      <c r="B44" s="39" t="s">
        <v>56</v>
      </c>
      <c r="C44" s="55" t="s">
        <v>21</v>
      </c>
      <c r="D44" s="55"/>
      <c r="E44" s="15">
        <f t="shared" si="0"/>
        <v>22.491</v>
      </c>
      <c r="F44" s="27"/>
      <c r="G44" s="49">
        <v>22.491</v>
      </c>
    </row>
    <row r="45" spans="1:9" ht="17.25" customHeight="1" x14ac:dyDescent="0.2">
      <c r="A45" s="56"/>
      <c r="B45" s="57"/>
      <c r="C45" s="10" t="s">
        <v>57</v>
      </c>
      <c r="D45" s="10"/>
      <c r="E45" s="19">
        <f t="shared" si="0"/>
        <v>31</v>
      </c>
      <c r="F45" s="33"/>
      <c r="G45" s="33">
        <v>31</v>
      </c>
    </row>
    <row r="46" spans="1:9" ht="15" customHeight="1" x14ac:dyDescent="0.2">
      <c r="A46" s="40"/>
      <c r="B46" s="41"/>
      <c r="C46" s="10" t="s">
        <v>18</v>
      </c>
      <c r="D46" s="10"/>
      <c r="E46" s="15">
        <f t="shared" si="0"/>
        <v>9251.16</v>
      </c>
      <c r="F46" s="27"/>
      <c r="G46" s="49">
        <v>9251.16</v>
      </c>
      <c r="I46" s="58"/>
    </row>
    <row r="47" spans="1:9" ht="16.5" customHeight="1" x14ac:dyDescent="0.2">
      <c r="A47" s="38" t="s">
        <v>58</v>
      </c>
      <c r="B47" s="50" t="s">
        <v>59</v>
      </c>
      <c r="C47" s="10" t="s">
        <v>21</v>
      </c>
      <c r="D47" s="10"/>
      <c r="E47" s="15">
        <f t="shared" si="0"/>
        <v>0</v>
      </c>
      <c r="F47" s="27"/>
      <c r="G47" s="27"/>
    </row>
    <row r="48" spans="1:9" ht="18.75" customHeight="1" x14ac:dyDescent="0.2">
      <c r="A48" s="40"/>
      <c r="B48" s="51"/>
      <c r="C48" s="10" t="s">
        <v>18</v>
      </c>
      <c r="D48" s="10"/>
      <c r="E48" s="15">
        <f t="shared" si="0"/>
        <v>0</v>
      </c>
      <c r="F48" s="27"/>
      <c r="G48" s="27"/>
    </row>
    <row r="49" spans="1:7" ht="15.75" customHeight="1" x14ac:dyDescent="0.2">
      <c r="A49" s="8" t="s">
        <v>60</v>
      </c>
      <c r="B49" s="59" t="s">
        <v>61</v>
      </c>
      <c r="C49" s="10" t="s">
        <v>21</v>
      </c>
      <c r="D49" s="10"/>
      <c r="E49" s="15">
        <f t="shared" si="0"/>
        <v>0.84399999999999997</v>
      </c>
      <c r="F49" s="27">
        <v>0.60399999999999998</v>
      </c>
      <c r="G49" s="27">
        <v>0.24</v>
      </c>
    </row>
    <row r="50" spans="1:7" ht="20.25" customHeight="1" x14ac:dyDescent="0.2">
      <c r="A50" s="8"/>
      <c r="B50" s="59"/>
      <c r="C50" s="10" t="s">
        <v>18</v>
      </c>
      <c r="D50" s="10"/>
      <c r="E50" s="15">
        <f t="shared" si="0"/>
        <v>1207.482</v>
      </c>
      <c r="F50" s="27">
        <v>398.09</v>
      </c>
      <c r="G50" s="27">
        <v>809.39200000000005</v>
      </c>
    </row>
    <row r="51" spans="1:7" ht="15" customHeight="1" x14ac:dyDescent="0.2">
      <c r="A51" s="8" t="s">
        <v>62</v>
      </c>
      <c r="B51" s="60" t="s">
        <v>63</v>
      </c>
      <c r="C51" s="10" t="s">
        <v>41</v>
      </c>
      <c r="D51" s="10"/>
      <c r="E51" s="15">
        <f t="shared" si="0"/>
        <v>460</v>
      </c>
      <c r="F51" s="33">
        <v>460</v>
      </c>
      <c r="G51" s="27"/>
    </row>
    <row r="52" spans="1:7" ht="15" customHeight="1" x14ac:dyDescent="0.2">
      <c r="A52" s="8"/>
      <c r="B52" s="60"/>
      <c r="C52" s="10" t="s">
        <v>18</v>
      </c>
      <c r="D52" s="10"/>
      <c r="E52" s="15">
        <f t="shared" si="0"/>
        <v>273.39699999999999</v>
      </c>
      <c r="F52" s="27">
        <v>273.39699999999999</v>
      </c>
      <c r="G52" s="27"/>
    </row>
    <row r="53" spans="1:7" ht="15.75" customHeight="1" x14ac:dyDescent="0.2">
      <c r="A53" s="8" t="s">
        <v>64</v>
      </c>
      <c r="B53" s="60" t="s">
        <v>65</v>
      </c>
      <c r="C53" s="10" t="s">
        <v>41</v>
      </c>
      <c r="D53" s="10"/>
      <c r="E53" s="15">
        <f t="shared" si="0"/>
        <v>0</v>
      </c>
      <c r="F53" s="27"/>
      <c r="G53" s="27"/>
    </row>
    <row r="54" spans="1:7" ht="14.25" customHeight="1" x14ac:dyDescent="0.2">
      <c r="A54" s="8"/>
      <c r="B54" s="60"/>
      <c r="C54" s="10" t="s">
        <v>18</v>
      </c>
      <c r="D54" s="10"/>
      <c r="E54" s="15">
        <f t="shared" si="0"/>
        <v>0</v>
      </c>
      <c r="F54" s="49"/>
      <c r="G54" s="49"/>
    </row>
    <row r="55" spans="1:7" ht="15" customHeight="1" x14ac:dyDescent="0.2">
      <c r="A55" s="8" t="s">
        <v>66</v>
      </c>
      <c r="B55" s="60" t="s">
        <v>67</v>
      </c>
      <c r="C55" s="10" t="s">
        <v>52</v>
      </c>
      <c r="D55" s="10"/>
      <c r="E55" s="15">
        <f t="shared" si="0"/>
        <v>0.63</v>
      </c>
      <c r="F55" s="49"/>
      <c r="G55" s="49">
        <v>0.63</v>
      </c>
    </row>
    <row r="56" spans="1:7" ht="15.75" customHeight="1" x14ac:dyDescent="0.2">
      <c r="A56" s="8"/>
      <c r="B56" s="60"/>
      <c r="C56" s="10" t="s">
        <v>18</v>
      </c>
      <c r="D56" s="10"/>
      <c r="E56" s="15">
        <f t="shared" si="0"/>
        <v>1437.5</v>
      </c>
      <c r="F56" s="49"/>
      <c r="G56" s="49">
        <v>1437.5</v>
      </c>
    </row>
    <row r="57" spans="1:7" ht="15" customHeight="1" x14ac:dyDescent="0.2">
      <c r="A57" s="8" t="s">
        <v>68</v>
      </c>
      <c r="B57" s="32" t="s">
        <v>69</v>
      </c>
      <c r="C57" s="10" t="s">
        <v>41</v>
      </c>
      <c r="D57" s="10"/>
      <c r="E57" s="19">
        <f t="shared" si="0"/>
        <v>6</v>
      </c>
      <c r="F57" s="61"/>
      <c r="G57" s="61">
        <v>6</v>
      </c>
    </row>
    <row r="58" spans="1:7" ht="14.25" customHeight="1" x14ac:dyDescent="0.2">
      <c r="A58" s="8"/>
      <c r="B58" s="32"/>
      <c r="C58" s="10" t="s">
        <v>18</v>
      </c>
      <c r="D58" s="10"/>
      <c r="E58" s="15">
        <f t="shared" si="0"/>
        <v>288.41800000000001</v>
      </c>
      <c r="F58" s="49"/>
      <c r="G58" s="49">
        <v>288.41800000000001</v>
      </c>
    </row>
    <row r="59" spans="1:7" ht="14.25" customHeight="1" x14ac:dyDescent="0.2">
      <c r="A59" s="8" t="s">
        <v>70</v>
      </c>
      <c r="B59" s="32" t="s">
        <v>71</v>
      </c>
      <c r="C59" s="10" t="s">
        <v>41</v>
      </c>
      <c r="D59" s="10"/>
      <c r="E59" s="19">
        <f t="shared" si="0"/>
        <v>3</v>
      </c>
      <c r="F59" s="61">
        <v>3</v>
      </c>
      <c r="G59" s="49"/>
    </row>
    <row r="60" spans="1:7" ht="13.5" customHeight="1" x14ac:dyDescent="0.2">
      <c r="A60" s="8"/>
      <c r="B60" s="32"/>
      <c r="C60" s="10" t="s">
        <v>18</v>
      </c>
      <c r="D60" s="10"/>
      <c r="E60" s="15">
        <f t="shared" si="0"/>
        <v>134.55000000000001</v>
      </c>
      <c r="F60" s="49">
        <v>134.55000000000001</v>
      </c>
      <c r="G60" s="49"/>
    </row>
    <row r="61" spans="1:7" ht="15.75" customHeight="1" x14ac:dyDescent="0.2">
      <c r="A61" s="8" t="s">
        <v>72</v>
      </c>
      <c r="B61" s="32" t="s">
        <v>73</v>
      </c>
      <c r="C61" s="10" t="s">
        <v>41</v>
      </c>
      <c r="D61" s="10"/>
      <c r="E61" s="19">
        <f t="shared" si="0"/>
        <v>290</v>
      </c>
      <c r="F61" s="49"/>
      <c r="G61" s="61">
        <v>290</v>
      </c>
    </row>
    <row r="62" spans="1:7" ht="15.75" customHeight="1" x14ac:dyDescent="0.2">
      <c r="A62" s="8"/>
      <c r="B62" s="32"/>
      <c r="C62" s="10" t="s">
        <v>18</v>
      </c>
      <c r="D62" s="10"/>
      <c r="E62" s="15">
        <f t="shared" si="0"/>
        <v>7389.3919999999998</v>
      </c>
      <c r="F62" s="49"/>
      <c r="G62" s="49">
        <v>7389.3919999999998</v>
      </c>
    </row>
    <row r="63" spans="1:7" x14ac:dyDescent="0.2">
      <c r="A63" s="8" t="s">
        <v>74</v>
      </c>
      <c r="B63" s="32" t="s">
        <v>75</v>
      </c>
      <c r="C63" s="10" t="s">
        <v>41</v>
      </c>
      <c r="D63" s="10"/>
      <c r="E63" s="19">
        <f t="shared" si="0"/>
        <v>0</v>
      </c>
      <c r="F63" s="61"/>
      <c r="G63" s="61"/>
    </row>
    <row r="64" spans="1:7" x14ac:dyDescent="0.2">
      <c r="A64" s="8"/>
      <c r="B64" s="32"/>
      <c r="C64" s="10" t="s">
        <v>18</v>
      </c>
      <c r="D64" s="10"/>
      <c r="E64" s="15">
        <f t="shared" si="0"/>
        <v>0</v>
      </c>
      <c r="F64" s="49"/>
      <c r="G64" s="49"/>
    </row>
    <row r="65" spans="1:26" x14ac:dyDescent="0.2">
      <c r="A65" s="8" t="s">
        <v>76</v>
      </c>
      <c r="B65" s="25" t="s">
        <v>77</v>
      </c>
      <c r="C65" s="10" t="s">
        <v>41</v>
      </c>
      <c r="D65" s="10"/>
      <c r="E65" s="19">
        <f t="shared" si="0"/>
        <v>0</v>
      </c>
      <c r="F65" s="49"/>
      <c r="G65" s="49"/>
    </row>
    <row r="66" spans="1:26" ht="13.5" customHeight="1" x14ac:dyDescent="0.2">
      <c r="A66" s="8"/>
      <c r="B66" s="25"/>
      <c r="C66" s="10" t="s">
        <v>18</v>
      </c>
      <c r="D66" s="10"/>
      <c r="E66" s="15">
        <f t="shared" si="0"/>
        <v>0</v>
      </c>
      <c r="F66" s="49"/>
      <c r="G66" s="49"/>
    </row>
    <row r="67" spans="1:26" ht="15" customHeight="1" x14ac:dyDescent="0.2">
      <c r="A67" s="8" t="s">
        <v>78</v>
      </c>
      <c r="B67" s="32" t="s">
        <v>79</v>
      </c>
      <c r="C67" s="10" t="s">
        <v>80</v>
      </c>
      <c r="D67" s="10"/>
      <c r="E67" s="15">
        <f t="shared" si="0"/>
        <v>0</v>
      </c>
      <c r="F67" s="49"/>
      <c r="G67" s="49"/>
    </row>
    <row r="68" spans="1:26" x14ac:dyDescent="0.2">
      <c r="A68" s="8"/>
      <c r="B68" s="32"/>
      <c r="C68" s="10" t="s">
        <v>18</v>
      </c>
      <c r="D68" s="10"/>
      <c r="E68" s="15">
        <f t="shared" si="0"/>
        <v>0</v>
      </c>
      <c r="F68" s="49"/>
      <c r="G68" s="49"/>
    </row>
    <row r="69" spans="1:26" x14ac:dyDescent="0.2">
      <c r="A69" s="8" t="s">
        <v>81</v>
      </c>
      <c r="B69" s="32" t="s">
        <v>82</v>
      </c>
      <c r="C69" s="10" t="s">
        <v>41</v>
      </c>
      <c r="D69" s="10"/>
      <c r="E69" s="19">
        <f t="shared" si="0"/>
        <v>0</v>
      </c>
      <c r="F69" s="49"/>
      <c r="G69" s="49"/>
    </row>
    <row r="70" spans="1:26" x14ac:dyDescent="0.2">
      <c r="A70" s="8"/>
      <c r="B70" s="32"/>
      <c r="C70" s="10" t="s">
        <v>18</v>
      </c>
      <c r="D70" s="10"/>
      <c r="E70" s="15">
        <f t="shared" si="0"/>
        <v>0</v>
      </c>
      <c r="F70" s="27"/>
      <c r="G70" s="27"/>
    </row>
    <row r="71" spans="1:26" x14ac:dyDescent="0.2">
      <c r="A71" s="8" t="s">
        <v>83</v>
      </c>
      <c r="B71" s="32" t="s">
        <v>84</v>
      </c>
      <c r="C71" s="10" t="s">
        <v>85</v>
      </c>
      <c r="D71" s="10"/>
      <c r="E71" s="15">
        <f t="shared" si="0"/>
        <v>0</v>
      </c>
      <c r="F71" s="27"/>
      <c r="G71" s="27"/>
    </row>
    <row r="72" spans="1:26" x14ac:dyDescent="0.2">
      <c r="A72" s="8"/>
      <c r="B72" s="32"/>
      <c r="C72" s="10" t="s">
        <v>18</v>
      </c>
      <c r="D72" s="10"/>
      <c r="E72" s="15">
        <f t="shared" si="0"/>
        <v>0</v>
      </c>
      <c r="F72" s="27"/>
      <c r="G72" s="27"/>
    </row>
    <row r="73" spans="1:26" x14ac:dyDescent="0.2">
      <c r="A73" s="8" t="s">
        <v>86</v>
      </c>
      <c r="B73" s="32" t="s">
        <v>87</v>
      </c>
      <c r="C73" s="10" t="s">
        <v>80</v>
      </c>
      <c r="D73" s="10"/>
      <c r="E73" s="15">
        <f t="shared" si="0"/>
        <v>0.35</v>
      </c>
      <c r="F73" s="27"/>
      <c r="G73" s="27">
        <v>0.35</v>
      </c>
    </row>
    <row r="74" spans="1:26" x14ac:dyDescent="0.2">
      <c r="A74" s="8"/>
      <c r="B74" s="32"/>
      <c r="C74" s="10" t="s">
        <v>18</v>
      </c>
      <c r="D74" s="10"/>
      <c r="E74" s="15">
        <f t="shared" si="0"/>
        <v>811.9</v>
      </c>
      <c r="F74" s="27"/>
      <c r="G74" s="27">
        <v>811.9</v>
      </c>
    </row>
    <row r="75" spans="1:26" s="17" customFormat="1" ht="15.75" customHeight="1" x14ac:dyDescent="0.2">
      <c r="A75" s="62" t="s">
        <v>88</v>
      </c>
      <c r="B75" s="14" t="s">
        <v>89</v>
      </c>
      <c r="C75" s="13" t="s">
        <v>18</v>
      </c>
      <c r="D75" s="13"/>
      <c r="E75" s="15">
        <f t="shared" si="0"/>
        <v>3276.6929999999998</v>
      </c>
      <c r="F75" s="15">
        <f>F77+F87+F89</f>
        <v>3276.6929999999998</v>
      </c>
      <c r="G75" s="15">
        <f>G77+G87+G89</f>
        <v>0</v>
      </c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x14ac:dyDescent="0.2">
      <c r="A76" s="8" t="s">
        <v>90</v>
      </c>
      <c r="B76" s="25" t="s">
        <v>91</v>
      </c>
      <c r="C76" s="10" t="s">
        <v>52</v>
      </c>
      <c r="D76" s="10"/>
      <c r="E76" s="15">
        <f t="shared" si="0"/>
        <v>2.0459999999999998</v>
      </c>
      <c r="F76" s="27">
        <f>F78+F80+F82+F84</f>
        <v>2.0459999999999998</v>
      </c>
      <c r="G76" s="27">
        <f>G78+G80+G82+G84</f>
        <v>0</v>
      </c>
    </row>
    <row r="77" spans="1:26" x14ac:dyDescent="0.2">
      <c r="A77" s="8"/>
      <c r="B77" s="25"/>
      <c r="C77" s="10" t="s">
        <v>18</v>
      </c>
      <c r="D77" s="10"/>
      <c r="E77" s="15">
        <f t="shared" si="0"/>
        <v>2944.4319999999998</v>
      </c>
      <c r="F77" s="27">
        <f>F79+F81+F83+F85</f>
        <v>2944.4319999999998</v>
      </c>
      <c r="G77" s="27">
        <f>G79+G81+G83+G85</f>
        <v>0</v>
      </c>
    </row>
    <row r="78" spans="1:26" x14ac:dyDescent="0.2">
      <c r="A78" s="8" t="s">
        <v>92</v>
      </c>
      <c r="B78" s="25" t="s">
        <v>93</v>
      </c>
      <c r="C78" s="10" t="s">
        <v>94</v>
      </c>
      <c r="D78" s="10"/>
      <c r="E78" s="15">
        <f t="shared" si="0"/>
        <v>0.17</v>
      </c>
      <c r="F78" s="27">
        <v>0.17</v>
      </c>
      <c r="G78" s="27"/>
    </row>
    <row r="79" spans="1:26" x14ac:dyDescent="0.2">
      <c r="A79" s="8"/>
      <c r="B79" s="25"/>
      <c r="C79" s="10" t="s">
        <v>18</v>
      </c>
      <c r="D79" s="10"/>
      <c r="E79" s="15">
        <f t="shared" ref="E79:E100" si="1">F79+G79</f>
        <v>225.42</v>
      </c>
      <c r="F79" s="27">
        <v>225.42</v>
      </c>
      <c r="G79" s="27"/>
    </row>
    <row r="80" spans="1:26" x14ac:dyDescent="0.2">
      <c r="A80" s="8" t="s">
        <v>95</v>
      </c>
      <c r="B80" s="25" t="s">
        <v>96</v>
      </c>
      <c r="C80" s="10" t="s">
        <v>52</v>
      </c>
      <c r="D80" s="10"/>
      <c r="E80" s="15">
        <f t="shared" si="1"/>
        <v>0.79100000000000004</v>
      </c>
      <c r="F80" s="27">
        <v>0.79100000000000004</v>
      </c>
      <c r="G80" s="27"/>
    </row>
    <row r="81" spans="1:26" x14ac:dyDescent="0.2">
      <c r="A81" s="8"/>
      <c r="B81" s="25"/>
      <c r="C81" s="10" t="s">
        <v>18</v>
      </c>
      <c r="D81" s="10"/>
      <c r="E81" s="15">
        <f t="shared" si="1"/>
        <v>1041.127</v>
      </c>
      <c r="F81" s="27">
        <v>1041.127</v>
      </c>
      <c r="G81" s="27"/>
    </row>
    <row r="82" spans="1:26" x14ac:dyDescent="0.2">
      <c r="A82" s="8" t="s">
        <v>97</v>
      </c>
      <c r="B82" s="25" t="s">
        <v>98</v>
      </c>
      <c r="C82" s="10" t="s">
        <v>52</v>
      </c>
      <c r="D82" s="10"/>
      <c r="E82" s="15">
        <f t="shared" si="1"/>
        <v>0.62</v>
      </c>
      <c r="F82" s="27">
        <v>0.62</v>
      </c>
      <c r="G82" s="27"/>
    </row>
    <row r="83" spans="1:26" x14ac:dyDescent="0.2">
      <c r="A83" s="8"/>
      <c r="B83" s="25"/>
      <c r="C83" s="10" t="s">
        <v>18</v>
      </c>
      <c r="D83" s="10"/>
      <c r="E83" s="15">
        <f t="shared" si="1"/>
        <v>915.745</v>
      </c>
      <c r="F83" s="27">
        <v>915.745</v>
      </c>
      <c r="G83" s="27"/>
    </row>
    <row r="84" spans="1:26" x14ac:dyDescent="0.2">
      <c r="A84" s="8" t="s">
        <v>99</v>
      </c>
      <c r="B84" s="25" t="s">
        <v>100</v>
      </c>
      <c r="C84" s="10" t="s">
        <v>52</v>
      </c>
      <c r="D84" s="10"/>
      <c r="E84" s="15">
        <f t="shared" si="1"/>
        <v>0.46500000000000002</v>
      </c>
      <c r="F84" s="27">
        <v>0.46500000000000002</v>
      </c>
      <c r="G84" s="27"/>
    </row>
    <row r="85" spans="1:26" x14ac:dyDescent="0.2">
      <c r="A85" s="8"/>
      <c r="B85" s="25"/>
      <c r="C85" s="10" t="s">
        <v>18</v>
      </c>
      <c r="D85" s="10"/>
      <c r="E85" s="15">
        <f t="shared" si="1"/>
        <v>762.14</v>
      </c>
      <c r="F85" s="27">
        <v>762.14</v>
      </c>
      <c r="G85" s="27"/>
    </row>
    <row r="86" spans="1:26" x14ac:dyDescent="0.2">
      <c r="A86" s="8" t="s">
        <v>101</v>
      </c>
      <c r="B86" s="25" t="s">
        <v>102</v>
      </c>
      <c r="C86" s="10" t="s">
        <v>41</v>
      </c>
      <c r="D86" s="10"/>
      <c r="E86" s="19">
        <f t="shared" si="1"/>
        <v>13</v>
      </c>
      <c r="F86" s="33">
        <v>13</v>
      </c>
      <c r="G86" s="27"/>
    </row>
    <row r="87" spans="1:26" x14ac:dyDescent="0.2">
      <c r="A87" s="8"/>
      <c r="B87" s="25"/>
      <c r="C87" s="10" t="s">
        <v>18</v>
      </c>
      <c r="D87" s="10"/>
      <c r="E87" s="15">
        <f t="shared" si="1"/>
        <v>83.373000000000005</v>
      </c>
      <c r="F87" s="27">
        <v>83.373000000000005</v>
      </c>
      <c r="G87" s="27"/>
    </row>
    <row r="88" spans="1:26" x14ac:dyDescent="0.2">
      <c r="A88" s="8" t="s">
        <v>103</v>
      </c>
      <c r="B88" s="32" t="s">
        <v>104</v>
      </c>
      <c r="C88" s="10" t="s">
        <v>41</v>
      </c>
      <c r="D88" s="10"/>
      <c r="E88" s="19">
        <f t="shared" si="1"/>
        <v>293</v>
      </c>
      <c r="F88" s="33">
        <v>293</v>
      </c>
      <c r="G88" s="27"/>
    </row>
    <row r="89" spans="1:26" x14ac:dyDescent="0.2">
      <c r="A89" s="8"/>
      <c r="B89" s="32"/>
      <c r="C89" s="10" t="s">
        <v>18</v>
      </c>
      <c r="D89" s="10"/>
      <c r="E89" s="15">
        <f t="shared" si="1"/>
        <v>248.88800000000001</v>
      </c>
      <c r="F89" s="27">
        <v>248.88800000000001</v>
      </c>
      <c r="G89" s="27"/>
    </row>
    <row r="90" spans="1:26" s="17" customFormat="1" ht="16.5" customHeight="1" x14ac:dyDescent="0.2">
      <c r="A90" s="13" t="s">
        <v>105</v>
      </c>
      <c r="B90" s="14" t="s">
        <v>106</v>
      </c>
      <c r="C90" s="13" t="s">
        <v>18</v>
      </c>
      <c r="D90" s="13"/>
      <c r="E90" s="15">
        <f t="shared" si="1"/>
        <v>946.221</v>
      </c>
      <c r="F90" s="15">
        <f>F92+F94+F96</f>
        <v>946.221</v>
      </c>
      <c r="G90" s="15">
        <f>G92+G94+G96</f>
        <v>0</v>
      </c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x14ac:dyDescent="0.2">
      <c r="A91" s="9">
        <v>25</v>
      </c>
      <c r="B91" s="25" t="s">
        <v>107</v>
      </c>
      <c r="C91" s="10" t="s">
        <v>52</v>
      </c>
      <c r="D91" s="10"/>
      <c r="E91" s="15">
        <f t="shared" si="1"/>
        <v>1.61</v>
      </c>
      <c r="F91" s="27">
        <v>1.61</v>
      </c>
      <c r="G91" s="27"/>
    </row>
    <row r="92" spans="1:26" x14ac:dyDescent="0.2">
      <c r="A92" s="9"/>
      <c r="B92" s="25"/>
      <c r="C92" s="10" t="s">
        <v>18</v>
      </c>
      <c r="D92" s="10"/>
      <c r="E92" s="15">
        <f t="shared" si="1"/>
        <v>244.15799999999999</v>
      </c>
      <c r="F92" s="27">
        <v>244.15799999999999</v>
      </c>
      <c r="G92" s="27"/>
    </row>
    <row r="93" spans="1:26" x14ac:dyDescent="0.2">
      <c r="A93" s="9">
        <v>26</v>
      </c>
      <c r="B93" s="63" t="s">
        <v>108</v>
      </c>
      <c r="C93" s="64" t="s">
        <v>41</v>
      </c>
      <c r="D93" s="64"/>
      <c r="E93" s="15">
        <f t="shared" si="1"/>
        <v>508</v>
      </c>
      <c r="F93" s="33">
        <v>508</v>
      </c>
      <c r="G93" s="27"/>
    </row>
    <row r="94" spans="1:26" x14ac:dyDescent="0.2">
      <c r="A94" s="9"/>
      <c r="B94" s="63"/>
      <c r="C94" s="10" t="s">
        <v>18</v>
      </c>
      <c r="D94" s="10"/>
      <c r="E94" s="15">
        <f t="shared" si="1"/>
        <v>626.97199999999998</v>
      </c>
      <c r="F94" s="27">
        <v>626.97199999999998</v>
      </c>
      <c r="G94" s="27"/>
    </row>
    <row r="95" spans="1:26" x14ac:dyDescent="0.2">
      <c r="A95" s="8" t="s">
        <v>109</v>
      </c>
      <c r="B95" s="25" t="s">
        <v>110</v>
      </c>
      <c r="C95" s="10" t="s">
        <v>41</v>
      </c>
      <c r="D95" s="10"/>
      <c r="E95" s="19">
        <f t="shared" si="1"/>
        <v>19</v>
      </c>
      <c r="F95" s="33">
        <v>19</v>
      </c>
      <c r="G95" s="27"/>
    </row>
    <row r="96" spans="1:26" x14ac:dyDescent="0.2">
      <c r="A96" s="8"/>
      <c r="B96" s="25"/>
      <c r="C96" s="10" t="s">
        <v>18</v>
      </c>
      <c r="D96" s="10"/>
      <c r="E96" s="15">
        <f t="shared" si="1"/>
        <v>75.090999999999994</v>
      </c>
      <c r="F96" s="27">
        <v>75.090999999999994</v>
      </c>
      <c r="G96" s="27"/>
    </row>
    <row r="97" spans="1:26" s="17" customFormat="1" ht="23.25" customHeight="1" x14ac:dyDescent="0.2">
      <c r="A97" s="13" t="s">
        <v>111</v>
      </c>
      <c r="B97" s="65" t="s">
        <v>112</v>
      </c>
      <c r="C97" s="13" t="s">
        <v>18</v>
      </c>
      <c r="D97" s="13"/>
      <c r="E97" s="15">
        <f t="shared" si="1"/>
        <v>1306.9880000000001</v>
      </c>
      <c r="F97" s="15">
        <f>F98+F99</f>
        <v>0</v>
      </c>
      <c r="G97" s="15">
        <f>G98+G99</f>
        <v>1306.9880000000001</v>
      </c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x14ac:dyDescent="0.2">
      <c r="A98" s="26" t="s">
        <v>113</v>
      </c>
      <c r="B98" s="24" t="s">
        <v>114</v>
      </c>
      <c r="C98" s="10" t="s">
        <v>18</v>
      </c>
      <c r="D98" s="10"/>
      <c r="E98" s="15">
        <f t="shared" si="1"/>
        <v>0</v>
      </c>
      <c r="F98" s="27"/>
      <c r="G98" s="27"/>
    </row>
    <row r="99" spans="1:26" x14ac:dyDescent="0.2">
      <c r="A99" s="26" t="s">
        <v>115</v>
      </c>
      <c r="B99" s="24" t="s">
        <v>116</v>
      </c>
      <c r="C99" s="10" t="s">
        <v>18</v>
      </c>
      <c r="D99" s="10"/>
      <c r="E99" s="15">
        <f t="shared" si="1"/>
        <v>1306.9880000000001</v>
      </c>
      <c r="F99" s="27"/>
      <c r="G99" s="27">
        <v>1306.9880000000001</v>
      </c>
    </row>
    <row r="100" spans="1:26" ht="25.5" x14ac:dyDescent="0.2">
      <c r="A100" s="26" t="s">
        <v>117</v>
      </c>
      <c r="B100" s="65" t="s">
        <v>118</v>
      </c>
      <c r="C100" s="10" t="s">
        <v>18</v>
      </c>
      <c r="D100" s="10"/>
      <c r="E100" s="15">
        <f t="shared" si="1"/>
        <v>1200.0350000000001</v>
      </c>
      <c r="F100" s="27">
        <v>350.03500000000003</v>
      </c>
      <c r="G100" s="27">
        <v>850</v>
      </c>
    </row>
    <row r="101" spans="1:26" s="17" customFormat="1" ht="16.5" customHeight="1" x14ac:dyDescent="0.2">
      <c r="A101" s="13"/>
      <c r="B101" s="66" t="s">
        <v>119</v>
      </c>
      <c r="C101" s="13" t="s">
        <v>18</v>
      </c>
      <c r="D101" s="13"/>
      <c r="E101" s="15">
        <f>F101+G101</f>
        <v>90351.857000000004</v>
      </c>
      <c r="F101" s="15">
        <f>F14+F75+F90+F97+F100</f>
        <v>17509.823</v>
      </c>
      <c r="G101" s="15">
        <f>G14+G75+G90+G97+G100</f>
        <v>72842.034</v>
      </c>
      <c r="I101" s="67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x14ac:dyDescent="0.2">
      <c r="A102" s="68"/>
      <c r="B102" s="69"/>
      <c r="C102" s="70"/>
      <c r="D102" s="70"/>
      <c r="E102" s="71"/>
      <c r="F102" s="2"/>
      <c r="G102" s="72"/>
      <c r="H102" s="73"/>
      <c r="I102" s="58"/>
    </row>
    <row r="103" spans="1:26" s="78" customFormat="1" x14ac:dyDescent="0.2">
      <c r="A103" s="74" t="s">
        <v>120</v>
      </c>
      <c r="B103" s="74"/>
      <c r="C103" s="74"/>
      <c r="D103" s="74"/>
      <c r="E103" s="74"/>
      <c r="F103" s="74"/>
      <c r="G103" s="74"/>
      <c r="H103" s="75"/>
      <c r="I103" s="76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</row>
    <row r="104" spans="1:26" x14ac:dyDescent="0.2">
      <c r="A104" s="8" t="s">
        <v>121</v>
      </c>
      <c r="B104" s="79" t="s">
        <v>122</v>
      </c>
      <c r="C104" s="10" t="s">
        <v>41</v>
      </c>
      <c r="D104" s="10"/>
      <c r="E104" s="15"/>
      <c r="F104" s="27"/>
      <c r="G104" s="27"/>
    </row>
    <row r="105" spans="1:26" x14ac:dyDescent="0.2">
      <c r="A105" s="8"/>
      <c r="B105" s="79"/>
      <c r="C105" s="10" t="s">
        <v>18</v>
      </c>
      <c r="D105" s="10"/>
      <c r="E105" s="15"/>
      <c r="F105" s="27"/>
      <c r="G105" s="27"/>
    </row>
    <row r="106" spans="1:26" x14ac:dyDescent="0.2">
      <c r="A106" s="8" t="s">
        <v>123</v>
      </c>
      <c r="B106" s="79" t="s">
        <v>124</v>
      </c>
      <c r="C106" s="10" t="s">
        <v>41</v>
      </c>
      <c r="D106" s="10"/>
      <c r="E106" s="15"/>
      <c r="F106" s="27"/>
      <c r="G106" s="27"/>
    </row>
    <row r="107" spans="1:26" x14ac:dyDescent="0.2">
      <c r="A107" s="8"/>
      <c r="B107" s="79"/>
      <c r="C107" s="10" t="s">
        <v>18</v>
      </c>
      <c r="D107" s="10"/>
      <c r="E107" s="15"/>
      <c r="F107" s="27"/>
      <c r="G107" s="27"/>
    </row>
    <row r="108" spans="1:26" x14ac:dyDescent="0.2">
      <c r="A108" s="8" t="s">
        <v>44</v>
      </c>
      <c r="B108" s="79" t="s">
        <v>125</v>
      </c>
      <c r="C108" s="10" t="s">
        <v>41</v>
      </c>
      <c r="D108" s="10"/>
      <c r="E108" s="15"/>
      <c r="F108" s="27"/>
      <c r="G108" s="27"/>
    </row>
    <row r="109" spans="1:26" x14ac:dyDescent="0.2">
      <c r="A109" s="8"/>
      <c r="B109" s="79"/>
      <c r="C109" s="10" t="s">
        <v>18</v>
      </c>
      <c r="D109" s="10"/>
      <c r="E109" s="15"/>
      <c r="F109" s="27"/>
      <c r="G109" s="27"/>
    </row>
    <row r="110" spans="1:26" x14ac:dyDescent="0.2">
      <c r="A110" s="8" t="s">
        <v>55</v>
      </c>
      <c r="B110" s="79" t="s">
        <v>126</v>
      </c>
      <c r="C110" s="10" t="s">
        <v>21</v>
      </c>
      <c r="D110" s="10"/>
      <c r="E110" s="15"/>
      <c r="F110" s="27"/>
      <c r="G110" s="27"/>
    </row>
    <row r="111" spans="1:26" x14ac:dyDescent="0.2">
      <c r="A111" s="8"/>
      <c r="B111" s="79"/>
      <c r="C111" s="10" t="s">
        <v>18</v>
      </c>
      <c r="D111" s="10"/>
      <c r="E111" s="15"/>
      <c r="F111" s="27"/>
      <c r="G111" s="27"/>
    </row>
    <row r="112" spans="1:26" x14ac:dyDescent="0.2">
      <c r="A112" s="8" t="s">
        <v>58</v>
      </c>
      <c r="B112" s="79" t="s">
        <v>127</v>
      </c>
      <c r="C112" s="10" t="s">
        <v>41</v>
      </c>
      <c r="D112" s="10"/>
      <c r="E112" s="15"/>
      <c r="F112" s="27"/>
      <c r="G112" s="27"/>
    </row>
    <row r="113" spans="1:26" x14ac:dyDescent="0.2">
      <c r="A113" s="8"/>
      <c r="B113" s="79"/>
      <c r="C113" s="10" t="s">
        <v>18</v>
      </c>
      <c r="D113" s="10"/>
      <c r="E113" s="15"/>
      <c r="F113" s="27"/>
      <c r="G113" s="27"/>
    </row>
    <row r="114" spans="1:26" x14ac:dyDescent="0.2">
      <c r="A114" s="8" t="s">
        <v>60</v>
      </c>
      <c r="B114" s="79" t="s">
        <v>128</v>
      </c>
      <c r="C114" s="10" t="s">
        <v>52</v>
      </c>
      <c r="D114" s="10"/>
      <c r="E114" s="15"/>
      <c r="F114" s="27"/>
      <c r="G114" s="27"/>
    </row>
    <row r="115" spans="1:26" x14ac:dyDescent="0.2">
      <c r="A115" s="8"/>
      <c r="B115" s="79"/>
      <c r="C115" s="10" t="s">
        <v>129</v>
      </c>
      <c r="D115" s="10"/>
      <c r="E115" s="15"/>
      <c r="F115" s="27"/>
      <c r="G115" s="27"/>
    </row>
    <row r="116" spans="1:26" x14ac:dyDescent="0.2">
      <c r="A116" s="9">
        <v>7</v>
      </c>
      <c r="B116" s="79" t="s">
        <v>130</v>
      </c>
      <c r="C116" s="10" t="s">
        <v>131</v>
      </c>
      <c r="D116" s="10"/>
      <c r="E116" s="15"/>
      <c r="F116" s="27"/>
      <c r="G116" s="27"/>
    </row>
    <row r="117" spans="1:26" x14ac:dyDescent="0.2">
      <c r="A117" s="9"/>
      <c r="B117" s="79"/>
      <c r="C117" s="10" t="s">
        <v>18</v>
      </c>
      <c r="D117" s="10"/>
      <c r="E117" s="15"/>
      <c r="F117" s="27"/>
      <c r="G117" s="27"/>
    </row>
    <row r="118" spans="1:26" s="17" customFormat="1" x14ac:dyDescent="0.2">
      <c r="A118" s="9">
        <v>8</v>
      </c>
      <c r="B118" s="79" t="s">
        <v>132</v>
      </c>
      <c r="C118" s="10" t="s">
        <v>41</v>
      </c>
      <c r="D118" s="10"/>
      <c r="E118" s="15"/>
      <c r="F118" s="27"/>
      <c r="G118" s="27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s="17" customFormat="1" x14ac:dyDescent="0.2">
      <c r="A119" s="9"/>
      <c r="B119" s="79"/>
      <c r="C119" s="10" t="s">
        <v>18</v>
      </c>
      <c r="D119" s="10"/>
      <c r="E119" s="15"/>
      <c r="F119" s="27"/>
      <c r="G119" s="27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x14ac:dyDescent="0.2">
      <c r="A120" s="9">
        <v>9</v>
      </c>
      <c r="B120" s="79" t="s">
        <v>133</v>
      </c>
      <c r="C120" s="10" t="s">
        <v>134</v>
      </c>
      <c r="D120" s="10"/>
      <c r="E120" s="15"/>
      <c r="F120" s="27"/>
      <c r="G120" s="27"/>
    </row>
    <row r="121" spans="1:26" x14ac:dyDescent="0.2">
      <c r="A121" s="9"/>
      <c r="B121" s="79"/>
      <c r="C121" s="10" t="s">
        <v>18</v>
      </c>
      <c r="D121" s="10"/>
      <c r="E121" s="80"/>
      <c r="F121" s="81"/>
      <c r="G121" s="81"/>
    </row>
    <row r="122" spans="1:26" ht="23.25" customHeight="1" x14ac:dyDescent="0.2">
      <c r="A122" s="26" t="s">
        <v>68</v>
      </c>
      <c r="B122" s="65" t="s">
        <v>135</v>
      </c>
      <c r="C122" s="10" t="s">
        <v>18</v>
      </c>
      <c r="D122" s="10"/>
      <c r="E122" s="15">
        <v>734.74</v>
      </c>
      <c r="F122" s="27"/>
      <c r="G122" s="27">
        <v>734.74</v>
      </c>
    </row>
    <row r="123" spans="1:26" ht="19.5" customHeight="1" x14ac:dyDescent="0.2">
      <c r="A123" s="26" t="s">
        <v>136</v>
      </c>
      <c r="B123" s="24" t="s">
        <v>137</v>
      </c>
      <c r="C123" s="10" t="s">
        <v>18</v>
      </c>
      <c r="D123" s="10"/>
      <c r="E123" s="15">
        <v>0</v>
      </c>
      <c r="F123" s="27"/>
      <c r="G123" s="27">
        <v>0</v>
      </c>
    </row>
    <row r="124" spans="1:26" ht="17.25" customHeight="1" x14ac:dyDescent="0.2">
      <c r="A124" s="26" t="s">
        <v>70</v>
      </c>
      <c r="B124" s="14" t="s">
        <v>138</v>
      </c>
      <c r="C124" s="10" t="s">
        <v>18</v>
      </c>
      <c r="D124" s="10"/>
      <c r="E124" s="15">
        <v>0</v>
      </c>
      <c r="F124" s="27"/>
      <c r="G124" s="27">
        <v>0</v>
      </c>
    </row>
    <row r="125" spans="1:26" ht="21.75" customHeight="1" x14ac:dyDescent="0.2">
      <c r="A125" s="26" t="s">
        <v>72</v>
      </c>
      <c r="B125" s="65" t="s">
        <v>139</v>
      </c>
      <c r="C125" s="10" t="s">
        <v>18</v>
      </c>
      <c r="D125" s="10"/>
      <c r="E125" s="15">
        <v>0</v>
      </c>
      <c r="F125" s="27"/>
      <c r="G125" s="27">
        <v>0</v>
      </c>
    </row>
    <row r="126" spans="1:26" ht="18" customHeight="1" x14ac:dyDescent="0.2">
      <c r="A126" s="10">
        <v>13</v>
      </c>
      <c r="B126" s="14" t="s">
        <v>140</v>
      </c>
      <c r="C126" s="10" t="s">
        <v>18</v>
      </c>
      <c r="D126" s="10"/>
      <c r="E126" s="15">
        <v>275.58600000000001</v>
      </c>
      <c r="F126" s="27"/>
      <c r="G126" s="27">
        <v>275.58600000000001</v>
      </c>
    </row>
    <row r="127" spans="1:26" ht="25.5" customHeight="1" x14ac:dyDescent="0.2">
      <c r="A127" s="10">
        <v>14</v>
      </c>
      <c r="B127" s="65" t="s">
        <v>141</v>
      </c>
      <c r="C127" s="10" t="s">
        <v>18</v>
      </c>
      <c r="D127" s="10"/>
      <c r="E127" s="15">
        <v>2922.7170000000001</v>
      </c>
      <c r="F127" s="27"/>
      <c r="G127" s="27">
        <v>2922.7170000000001</v>
      </c>
    </row>
    <row r="128" spans="1:26" ht="18" customHeight="1" x14ac:dyDescent="0.2">
      <c r="A128" s="26" t="s">
        <v>78</v>
      </c>
      <c r="B128" s="14" t="s">
        <v>142</v>
      </c>
      <c r="C128" s="10" t="s">
        <v>18</v>
      </c>
      <c r="D128" s="10"/>
      <c r="E128" s="15">
        <v>0</v>
      </c>
      <c r="F128" s="27"/>
      <c r="G128" s="27">
        <v>0</v>
      </c>
    </row>
    <row r="129" spans="1:7" ht="24.75" customHeight="1" x14ac:dyDescent="0.2">
      <c r="A129" s="82">
        <v>16</v>
      </c>
      <c r="B129" s="65" t="s">
        <v>143</v>
      </c>
      <c r="C129" s="10" t="s">
        <v>18</v>
      </c>
      <c r="D129" s="10"/>
      <c r="E129" s="15">
        <v>15518.758</v>
      </c>
      <c r="F129" s="27"/>
      <c r="G129" s="27">
        <v>15518.758</v>
      </c>
    </row>
    <row r="130" spans="1:7" ht="25.5" x14ac:dyDescent="0.2">
      <c r="A130" s="26" t="s">
        <v>144</v>
      </c>
      <c r="B130" s="83" t="s">
        <v>145</v>
      </c>
      <c r="C130" s="10" t="s">
        <v>129</v>
      </c>
      <c r="D130" s="10"/>
      <c r="E130" s="80"/>
      <c r="F130" s="81"/>
      <c r="G130" s="81"/>
    </row>
    <row r="131" spans="1:7" x14ac:dyDescent="0.2">
      <c r="A131" s="8" t="s">
        <v>146</v>
      </c>
      <c r="B131" s="25" t="s">
        <v>147</v>
      </c>
      <c r="C131" s="10" t="s">
        <v>41</v>
      </c>
      <c r="D131" s="10"/>
      <c r="E131" s="80"/>
      <c r="F131" s="81"/>
      <c r="G131" s="81"/>
    </row>
    <row r="132" spans="1:7" x14ac:dyDescent="0.2">
      <c r="A132" s="8"/>
      <c r="B132" s="25"/>
      <c r="C132" s="10" t="s">
        <v>18</v>
      </c>
      <c r="D132" s="10"/>
      <c r="E132" s="80"/>
      <c r="F132" s="81"/>
      <c r="G132" s="81"/>
    </row>
    <row r="133" spans="1:7" x14ac:dyDescent="0.2">
      <c r="A133" s="8" t="s">
        <v>148</v>
      </c>
      <c r="B133" s="25" t="s">
        <v>149</v>
      </c>
      <c r="C133" s="10" t="s">
        <v>41</v>
      </c>
      <c r="D133" s="10"/>
      <c r="E133" s="80"/>
      <c r="F133" s="81"/>
      <c r="G133" s="81"/>
    </row>
    <row r="134" spans="1:7" x14ac:dyDescent="0.2">
      <c r="A134" s="8"/>
      <c r="B134" s="25"/>
      <c r="C134" s="10" t="s">
        <v>150</v>
      </c>
      <c r="D134" s="10"/>
      <c r="E134" s="80"/>
      <c r="F134" s="81"/>
      <c r="G134" s="81"/>
    </row>
    <row r="135" spans="1:7" x14ac:dyDescent="0.2">
      <c r="A135" s="8" t="s">
        <v>151</v>
      </c>
      <c r="B135" s="25" t="s">
        <v>152</v>
      </c>
      <c r="C135" s="10" t="s">
        <v>41</v>
      </c>
      <c r="D135" s="10"/>
      <c r="E135" s="80"/>
      <c r="F135" s="81"/>
      <c r="G135" s="81"/>
    </row>
    <row r="136" spans="1:7" x14ac:dyDescent="0.2">
      <c r="A136" s="8"/>
      <c r="B136" s="25"/>
      <c r="C136" s="10" t="s">
        <v>18</v>
      </c>
      <c r="D136" s="10"/>
      <c r="E136" s="80"/>
      <c r="F136" s="81"/>
      <c r="G136" s="81"/>
    </row>
    <row r="137" spans="1:7" x14ac:dyDescent="0.2">
      <c r="A137" s="8" t="s">
        <v>153</v>
      </c>
      <c r="B137" s="25" t="s">
        <v>154</v>
      </c>
      <c r="C137" s="10" t="s">
        <v>41</v>
      </c>
      <c r="D137" s="10"/>
      <c r="E137" s="80"/>
      <c r="F137" s="81"/>
      <c r="G137" s="81"/>
    </row>
    <row r="138" spans="1:7" x14ac:dyDescent="0.2">
      <c r="A138" s="8"/>
      <c r="B138" s="25"/>
      <c r="C138" s="10" t="s">
        <v>18</v>
      </c>
      <c r="D138" s="10"/>
      <c r="E138" s="80"/>
      <c r="F138" s="81"/>
      <c r="G138" s="81"/>
    </row>
    <row r="139" spans="1:7" x14ac:dyDescent="0.2">
      <c r="A139" s="26" t="s">
        <v>83</v>
      </c>
      <c r="B139" s="24" t="s">
        <v>155</v>
      </c>
      <c r="C139" s="10" t="s">
        <v>18</v>
      </c>
      <c r="D139" s="10"/>
      <c r="E139" s="80"/>
      <c r="F139" s="84"/>
      <c r="G139" s="84"/>
    </row>
    <row r="140" spans="1:7" s="2" customFormat="1" x14ac:dyDescent="0.2">
      <c r="A140" s="26" t="s">
        <v>156</v>
      </c>
      <c r="B140" s="24" t="s">
        <v>157</v>
      </c>
      <c r="C140" s="10" t="s">
        <v>18</v>
      </c>
      <c r="D140" s="10"/>
      <c r="E140" s="80"/>
      <c r="F140" s="84"/>
      <c r="G140" s="84"/>
    </row>
    <row r="141" spans="1:7" x14ac:dyDescent="0.2">
      <c r="A141" s="26" t="s">
        <v>86</v>
      </c>
      <c r="B141" s="14" t="s">
        <v>158</v>
      </c>
      <c r="C141" s="10" t="s">
        <v>41</v>
      </c>
      <c r="D141" s="10"/>
      <c r="E141" s="19">
        <f>E149+E151+E153+E155</f>
        <v>2546</v>
      </c>
      <c r="F141" s="33">
        <f>F155+F153+F151+F149</f>
        <v>2546</v>
      </c>
      <c r="G141" s="81"/>
    </row>
    <row r="142" spans="1:7" x14ac:dyDescent="0.2">
      <c r="A142" s="26"/>
      <c r="B142" s="14" t="s">
        <v>159</v>
      </c>
      <c r="C142" s="10" t="s">
        <v>18</v>
      </c>
      <c r="D142" s="10"/>
      <c r="E142" s="15">
        <f>E150+E152+E154+E156</f>
        <v>669.44999999999993</v>
      </c>
      <c r="F142" s="27">
        <f>F156+F154+F152+F150</f>
        <v>669.44999999999993</v>
      </c>
      <c r="G142" s="81"/>
    </row>
    <row r="143" spans="1:7" x14ac:dyDescent="0.2">
      <c r="A143" s="8" t="s">
        <v>160</v>
      </c>
      <c r="B143" s="25" t="s">
        <v>161</v>
      </c>
      <c r="C143" s="10" t="s">
        <v>41</v>
      </c>
      <c r="D143" s="10"/>
      <c r="E143" s="80"/>
      <c r="F143" s="81"/>
      <c r="G143" s="81"/>
    </row>
    <row r="144" spans="1:7" x14ac:dyDescent="0.2">
      <c r="A144" s="8"/>
      <c r="B144" s="25"/>
      <c r="C144" s="10" t="s">
        <v>18</v>
      </c>
      <c r="D144" s="10"/>
      <c r="E144" s="80"/>
      <c r="F144" s="81"/>
      <c r="G144" s="81"/>
    </row>
    <row r="145" spans="1:7" x14ac:dyDescent="0.2">
      <c r="A145" s="8" t="s">
        <v>162</v>
      </c>
      <c r="B145" s="25" t="s">
        <v>163</v>
      </c>
      <c r="C145" s="10" t="s">
        <v>41</v>
      </c>
      <c r="D145" s="10"/>
      <c r="E145" s="80"/>
      <c r="F145" s="81"/>
      <c r="G145" s="81"/>
    </row>
    <row r="146" spans="1:7" x14ac:dyDescent="0.2">
      <c r="A146" s="8"/>
      <c r="B146" s="25"/>
      <c r="C146" s="10" t="s">
        <v>18</v>
      </c>
      <c r="D146" s="10"/>
      <c r="E146" s="80"/>
      <c r="F146" s="81"/>
      <c r="G146" s="81"/>
    </row>
    <row r="147" spans="1:7" x14ac:dyDescent="0.2">
      <c r="A147" s="8" t="s">
        <v>164</v>
      </c>
      <c r="B147" s="25" t="s">
        <v>165</v>
      </c>
      <c r="C147" s="10" t="s">
        <v>41</v>
      </c>
      <c r="D147" s="10"/>
      <c r="E147" s="80"/>
      <c r="F147" s="81"/>
      <c r="G147" s="81"/>
    </row>
    <row r="148" spans="1:7" x14ac:dyDescent="0.2">
      <c r="A148" s="8"/>
      <c r="B148" s="25"/>
      <c r="C148" s="10" t="s">
        <v>18</v>
      </c>
      <c r="D148" s="10"/>
      <c r="E148" s="80"/>
      <c r="F148" s="81"/>
      <c r="G148" s="81"/>
    </row>
    <row r="149" spans="1:7" x14ac:dyDescent="0.2">
      <c r="A149" s="8" t="s">
        <v>166</v>
      </c>
      <c r="B149" s="25" t="s">
        <v>167</v>
      </c>
      <c r="C149" s="10" t="s">
        <v>41</v>
      </c>
      <c r="D149" s="10"/>
      <c r="E149" s="19">
        <v>893</v>
      </c>
      <c r="F149" s="33">
        <v>893</v>
      </c>
      <c r="G149" s="81"/>
    </row>
    <row r="150" spans="1:7" x14ac:dyDescent="0.2">
      <c r="A150" s="8"/>
      <c r="B150" s="25"/>
      <c r="C150" s="10" t="s">
        <v>18</v>
      </c>
      <c r="D150" s="10"/>
      <c r="E150" s="15">
        <v>94.65</v>
      </c>
      <c r="F150" s="27">
        <v>94.65</v>
      </c>
      <c r="G150" s="81"/>
    </row>
    <row r="151" spans="1:7" x14ac:dyDescent="0.2">
      <c r="A151" s="8" t="s">
        <v>168</v>
      </c>
      <c r="B151" s="25" t="s">
        <v>169</v>
      </c>
      <c r="C151" s="10" t="s">
        <v>41</v>
      </c>
      <c r="D151" s="10"/>
      <c r="E151" s="19">
        <v>893</v>
      </c>
      <c r="F151" s="33">
        <v>893</v>
      </c>
      <c r="G151" s="81"/>
    </row>
    <row r="152" spans="1:7" x14ac:dyDescent="0.2">
      <c r="A152" s="8"/>
      <c r="B152" s="25"/>
      <c r="C152" s="10" t="s">
        <v>18</v>
      </c>
      <c r="D152" s="10"/>
      <c r="E152" s="15">
        <v>535.79999999999995</v>
      </c>
      <c r="F152" s="27">
        <v>535.79999999999995</v>
      </c>
      <c r="G152" s="81"/>
    </row>
    <row r="153" spans="1:7" x14ac:dyDescent="0.2">
      <c r="A153" s="8" t="s">
        <v>170</v>
      </c>
      <c r="B153" s="25" t="s">
        <v>171</v>
      </c>
      <c r="C153" s="10" t="s">
        <v>41</v>
      </c>
      <c r="D153" s="10"/>
      <c r="E153" s="19">
        <v>350</v>
      </c>
      <c r="F153" s="33">
        <v>350</v>
      </c>
      <c r="G153" s="81"/>
    </row>
    <row r="154" spans="1:7" x14ac:dyDescent="0.2">
      <c r="A154" s="8"/>
      <c r="B154" s="25"/>
      <c r="C154" s="10" t="s">
        <v>18</v>
      </c>
      <c r="D154" s="10"/>
      <c r="E154" s="15">
        <v>17.5</v>
      </c>
      <c r="F154" s="27">
        <v>17.5</v>
      </c>
      <c r="G154" s="81"/>
    </row>
    <row r="155" spans="1:7" x14ac:dyDescent="0.2">
      <c r="A155" s="8" t="s">
        <v>172</v>
      </c>
      <c r="B155" s="25" t="s">
        <v>173</v>
      </c>
      <c r="C155" s="10" t="s">
        <v>41</v>
      </c>
      <c r="D155" s="10"/>
      <c r="E155" s="19">
        <v>410</v>
      </c>
      <c r="F155" s="33">
        <v>410</v>
      </c>
      <c r="G155" s="81"/>
    </row>
    <row r="156" spans="1:7" x14ac:dyDescent="0.2">
      <c r="A156" s="8"/>
      <c r="B156" s="25"/>
      <c r="C156" s="10" t="s">
        <v>18</v>
      </c>
      <c r="D156" s="10"/>
      <c r="E156" s="15">
        <v>21.5</v>
      </c>
      <c r="F156" s="27">
        <v>21.5</v>
      </c>
      <c r="G156" s="81"/>
    </row>
    <row r="157" spans="1:7" x14ac:dyDescent="0.2">
      <c r="A157" s="8" t="s">
        <v>174</v>
      </c>
      <c r="B157" s="25" t="s">
        <v>175</v>
      </c>
      <c r="C157" s="10" t="s">
        <v>41</v>
      </c>
      <c r="D157" s="10"/>
      <c r="E157" s="80"/>
      <c r="F157" s="81"/>
      <c r="G157" s="81"/>
    </row>
    <row r="158" spans="1:7" x14ac:dyDescent="0.2">
      <c r="A158" s="8"/>
      <c r="B158" s="25"/>
      <c r="C158" s="10" t="s">
        <v>18</v>
      </c>
      <c r="D158" s="10"/>
      <c r="E158" s="15"/>
      <c r="F158" s="15"/>
      <c r="G158" s="15"/>
    </row>
    <row r="160" spans="1:7" x14ac:dyDescent="0.2">
      <c r="B160" s="1" t="s">
        <v>176</v>
      </c>
      <c r="E160" s="1" t="s">
        <v>177</v>
      </c>
    </row>
    <row r="161" spans="2:5" x14ac:dyDescent="0.2">
      <c r="E161" s="1"/>
    </row>
    <row r="162" spans="2:5" x14ac:dyDescent="0.2">
      <c r="B162" s="1" t="s">
        <v>178</v>
      </c>
      <c r="E162" s="1" t="s">
        <v>179</v>
      </c>
    </row>
    <row r="163" spans="2:5" x14ac:dyDescent="0.2">
      <c r="E163" s="1"/>
    </row>
  </sheetData>
  <mergeCells count="121">
    <mergeCell ref="A155:A156"/>
    <mergeCell ref="B155:B156"/>
    <mergeCell ref="A157:A158"/>
    <mergeCell ref="B157:B158"/>
    <mergeCell ref="A149:A150"/>
    <mergeCell ref="B149:B150"/>
    <mergeCell ref="A151:A152"/>
    <mergeCell ref="B151:B152"/>
    <mergeCell ref="A153:A154"/>
    <mergeCell ref="B153:B154"/>
    <mergeCell ref="A143:A144"/>
    <mergeCell ref="B143:B144"/>
    <mergeCell ref="A145:A146"/>
    <mergeCell ref="B145:B146"/>
    <mergeCell ref="A147:A148"/>
    <mergeCell ref="B147:B148"/>
    <mergeCell ref="A133:A134"/>
    <mergeCell ref="B133:B134"/>
    <mergeCell ref="A135:A136"/>
    <mergeCell ref="B135:B136"/>
    <mergeCell ref="A137:A138"/>
    <mergeCell ref="B137:B138"/>
    <mergeCell ref="A118:A119"/>
    <mergeCell ref="B118:B119"/>
    <mergeCell ref="A120:A121"/>
    <mergeCell ref="B120:B121"/>
    <mergeCell ref="A131:A132"/>
    <mergeCell ref="B131:B132"/>
    <mergeCell ref="A112:A113"/>
    <mergeCell ref="B112:B113"/>
    <mergeCell ref="A114:A115"/>
    <mergeCell ref="B114:B115"/>
    <mergeCell ref="A116:A117"/>
    <mergeCell ref="B116:B117"/>
    <mergeCell ref="A106:A107"/>
    <mergeCell ref="B106:B107"/>
    <mergeCell ref="A108:A109"/>
    <mergeCell ref="B108:B109"/>
    <mergeCell ref="A110:A111"/>
    <mergeCell ref="B110:B111"/>
    <mergeCell ref="A93:A94"/>
    <mergeCell ref="B93:B94"/>
    <mergeCell ref="A95:A96"/>
    <mergeCell ref="B95:B96"/>
    <mergeCell ref="A103:G103"/>
    <mergeCell ref="A104:A105"/>
    <mergeCell ref="B104:B105"/>
    <mergeCell ref="A86:A87"/>
    <mergeCell ref="B86:B87"/>
    <mergeCell ref="A88:A89"/>
    <mergeCell ref="B88:B89"/>
    <mergeCell ref="A91:A92"/>
    <mergeCell ref="B91:B92"/>
    <mergeCell ref="A80:A81"/>
    <mergeCell ref="B80:B81"/>
    <mergeCell ref="A82:A83"/>
    <mergeCell ref="B82:B83"/>
    <mergeCell ref="A84:A85"/>
    <mergeCell ref="B84:B85"/>
    <mergeCell ref="A73:A74"/>
    <mergeCell ref="B73:B74"/>
    <mergeCell ref="A76:A77"/>
    <mergeCell ref="B76:B77"/>
    <mergeCell ref="A78:A79"/>
    <mergeCell ref="B78:B79"/>
    <mergeCell ref="A67:A68"/>
    <mergeCell ref="B67:B68"/>
    <mergeCell ref="A69:A70"/>
    <mergeCell ref="B69:B70"/>
    <mergeCell ref="A71:A72"/>
    <mergeCell ref="B71:B72"/>
    <mergeCell ref="A61:A62"/>
    <mergeCell ref="B61:B62"/>
    <mergeCell ref="A63:A64"/>
    <mergeCell ref="B63:B64"/>
    <mergeCell ref="A65:A66"/>
    <mergeCell ref="B65:B66"/>
    <mergeCell ref="A55:A56"/>
    <mergeCell ref="B55:B56"/>
    <mergeCell ref="A57:A58"/>
    <mergeCell ref="B57:B58"/>
    <mergeCell ref="A59:A60"/>
    <mergeCell ref="B59:B60"/>
    <mergeCell ref="A49:A50"/>
    <mergeCell ref="B49:B50"/>
    <mergeCell ref="A51:A52"/>
    <mergeCell ref="B51:B52"/>
    <mergeCell ref="A53:A54"/>
    <mergeCell ref="B53:B54"/>
    <mergeCell ref="A40:A41"/>
    <mergeCell ref="A42:A43"/>
    <mergeCell ref="B42:B43"/>
    <mergeCell ref="A44:A46"/>
    <mergeCell ref="B44:B46"/>
    <mergeCell ref="A47:A48"/>
    <mergeCell ref="B47:B48"/>
    <mergeCell ref="A31:A32"/>
    <mergeCell ref="B31:B32"/>
    <mergeCell ref="A34:A35"/>
    <mergeCell ref="B34:B35"/>
    <mergeCell ref="A36:A37"/>
    <mergeCell ref="A38:A39"/>
    <mergeCell ref="B38:B39"/>
    <mergeCell ref="A25:A26"/>
    <mergeCell ref="B25:B26"/>
    <mergeCell ref="A27:A28"/>
    <mergeCell ref="B27:B28"/>
    <mergeCell ref="A29:A30"/>
    <mergeCell ref="B29:B30"/>
    <mergeCell ref="A18:A19"/>
    <mergeCell ref="B18:B19"/>
    <mergeCell ref="A20:A21"/>
    <mergeCell ref="B20:B21"/>
    <mergeCell ref="A23:A24"/>
    <mergeCell ref="B23:B24"/>
    <mergeCell ref="A10:G10"/>
    <mergeCell ref="A12:A13"/>
    <mergeCell ref="B12:B13"/>
    <mergeCell ref="C12:C13"/>
    <mergeCell ref="E12:G12"/>
    <mergeCell ref="A15:A17"/>
  </mergeCells>
  <pageMargins left="0.9055118110236221" right="0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ТР_план2019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2019-02-26T12:39:27Z</dcterms:created>
  <dcterms:modified xsi:type="dcterms:W3CDTF">2019-02-26T12:40:05Z</dcterms:modified>
</cp:coreProperties>
</file>